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Приложение" sheetId="1" r:id="rId1"/>
  </sheets>
  <definedNames>
    <definedName name="__bookmark_1">'Приложение'!$A$8:$H$13</definedName>
    <definedName name="__bookmark_2">'Приложение'!$A$15:$H$272</definedName>
    <definedName name="__bookmark_3">#REF!</definedName>
    <definedName name="__bookmark_4">#REF!</definedName>
    <definedName name="__bookmark_5">#REF!</definedName>
    <definedName name="_xlnm.Print_Titles" localSheetId="0">'Приложение'!$15:$17</definedName>
  </definedNames>
  <calcPr fullCalcOnLoad="1"/>
</workbook>
</file>

<file path=xl/sharedStrings.xml><?xml version="1.0" encoding="utf-8"?>
<sst xmlns="http://schemas.openxmlformats.org/spreadsheetml/2006/main" count="1810" uniqueCount="1370">
  <si>
    <t>Финансовое управление администрации муниципального образования Приморско-Ахтарский район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</si>
  <si>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</si>
  <si>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</si>
  <si>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</si>
  <si>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</si>
  <si>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</si>
  <si>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</si>
  <si>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</si>
  <si>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</si>
  <si>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</si>
  <si>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</si>
  <si>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</si>
  <si>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Доходы бюджета - всего</t>
  </si>
  <si>
    <t>X</t>
  </si>
  <si>
    <t>в том числе:</t>
  </si>
  <si>
    <t>НАЛОГОВЫЕ И НЕНАЛОГОВЫЕ ДОХОДЫ</t>
  </si>
  <si>
    <t>048 10000000000000000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</si>
  <si>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</si>
  <si>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</si>
  <si>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</si>
  <si>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</si>
  <si>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</si>
  <si>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</si>
  <si>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сбросы загрязняющих веществ в водные объекты</t>
  </si>
  <si>
    <t>048 11201030010000120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</si>
  <si>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</si>
  <si>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</si>
  <si>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</si>
  <si>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</si>
  <si>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</si>
  <si>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</si>
  <si>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076 10000000000000000</t>
  </si>
  <si>
    <t>ШТРАФЫ, САНКЦИИ, ВОЗМЕЩЕНИЕ УЩЕРБА</t>
  </si>
  <si>
    <t>076 11600000000000000</t>
  </si>
  <si>
    <t>Платежи в целях возмещения причиненного ущерба (убытков)</t>
  </si>
  <si>
    <t>076 11610000000000140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</si>
  <si>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</si>
  <si>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076 11610120000000140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</si>
  <si>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</si>
  <si>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076 11610123010000140</t>
  </si>
  <si>
    <t>182 10000000000000000</t>
  </si>
  <si>
    <t>НАЛОГИ НА ПРИБЫЛЬ, ДОХОДЫ</t>
  </si>
  <si>
    <t>182 10100000000000000</t>
  </si>
  <si>
    <t>Налог на прибыль организаций</t>
  </si>
  <si>
    <t>182 10101000000000110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</si>
  <si>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</si>
  <si>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182 10101010000000110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</si>
  <si>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</si>
  <si>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182 10101012020000110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</si>
  <si>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</si>
  <si>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</si>
  <si>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</si>
  <si>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</si>
  <si>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</si>
  <si>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</si>
  <si>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</si>
  <si>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</si>
  <si>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</si>
  <si>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</si>
  <si>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</si>
  <si>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</si>
  <si>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</si>
  <si>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</si>
  <si>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</si>
  <si>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</si>
  <si>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</si>
  <si>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</si>
  <si>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</si>
  <si>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</si>
  <si>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</si>
  <si>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</si>
  <si>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</si>
  <si>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</si>
  <si>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</si>
  <si>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</si>
  <si>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</si>
  <si>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</si>
  <si>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</si>
  <si>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</si>
  <si>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</si>
  <si>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</si>
  <si>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</si>
  <si>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</si>
  <si>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</si>
  <si>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</si>
  <si>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</si>
  <si>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</si>
  <si>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</si>
  <si>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</si>
  <si>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</si>
  <si>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</si>
  <si>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</si>
  <si>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</si>
  <si>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</si>
  <si>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</si>
  <si>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</si>
  <si>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</si>
  <si>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</si>
  <si>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</si>
  <si>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сельскохозяйственный налог</t>
  </si>
  <si>
    <t>182 10503000010000110</t>
  </si>
  <si>
    <t>182 10503010010000110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</si>
  <si>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</si>
  <si>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</si>
  <si>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</si>
  <si>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</si>
  <si>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НАЛОГИ НА ИМУЩЕСТВО</t>
  </si>
  <si>
    <t>182 10600000000000000</t>
  </si>
  <si>
    <t>Налог на имущество организаций</t>
  </si>
  <si>
    <t>182 10602000020000110</t>
  </si>
  <si>
    <t>Налог на имущество организаций по имуществу, не входящему в Единую систему газоснабжения</t>
  </si>
  <si>
    <t>182 10602010020000110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</si>
  <si>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</si>
  <si>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</si>
  <si>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</si>
  <si>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</si>
  <si>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</si>
  <si>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</si>
  <si>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ЗАДОЛЖЕННОСТЬ И ПЕРЕРАСЧЕТЫ ПО ОТМЕНЕННЫМ НАЛОГАМ, СБОРАМ И ИНЫМ ОБЯЗАТЕЛЬНЫМ ПЛАТЕЖАМ</t>
  </si>
  <si>
    <t>182 10900000000000000</t>
  </si>
  <si>
    <t>Прочие налоги и сборы (по отмененным местным налогам и сборам)</t>
  </si>
  <si>
    <t>182 10907000000000110</t>
  </si>
  <si>
    <t>Прочие местные налоги и сборы</t>
  </si>
  <si>
    <t>182 10907050000000110</t>
  </si>
  <si>
    <t>Прочие местные налоги и сборы, мобилизуемые на территориях муниципальных районов</t>
  </si>
  <si>
    <t>182 10907053050000110</t>
  </si>
  <si>
    <t>182 11600000000000000</t>
  </si>
  <si>
    <t>182 11610000000000140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</si>
  <si>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</si>
  <si>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</si>
  <si>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</si>
  <si>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188 10000000000000000</t>
  </si>
  <si>
    <t>188 11600000000000000</t>
  </si>
  <si>
    <t>188 11610000000000140</t>
  </si>
  <si>
    <t>188 11610120000000140</t>
  </si>
  <si>
    <t>188 11610123010000140</t>
  </si>
  <si>
    <t>836 10000000000000000</t>
  </si>
  <si>
    <t>836 11600000000000000</t>
  </si>
  <si>
    <t>Административные штрафы, установленные Кодексом Российской Федерации об административных правонарушениях</t>
  </si>
  <si>
    <t>836 11601000010000140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</si>
  <si>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</si>
  <si>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836 11601050010000140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</si>
  <si>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</si>
  <si>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836 11601053010000140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</si>
  <si>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</si>
  <si>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836 11601060010000140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</si>
  <si>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</si>
  <si>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836 11601063010000140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</si>
  <si>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</si>
  <si>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836 11601070010000140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</si>
  <si>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</si>
  <si>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836 11601073010000140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</si>
  <si>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</si>
  <si>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836 11601080010000140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</si>
  <si>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</si>
  <si>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836 11601083010000140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</si>
  <si>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</si>
  <si>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836 11601130010000140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</si>
  <si>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</si>
  <si>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836 11601133010000140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</si>
  <si>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</si>
  <si>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836 11601140010000140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</si>
  <si>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</si>
  <si>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836 11601143010000140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</si>
  <si>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</si>
  <si>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836 11601150010000140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</si>
  <si>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</si>
  <si>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836 11601153010000140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</si>
  <si>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</si>
  <si>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836 11601170010000140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</si>
  <si>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</si>
  <si>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836 11601173010000140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</si>
  <si>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</si>
  <si>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836 11601190010000140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</si>
  <si>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</si>
  <si>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836 11601193010000140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</si>
  <si>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</si>
  <si>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836 11601200010000140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</si>
  <si>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</si>
  <si>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836 11601203010000140</t>
  </si>
  <si>
    <t>902 10000000000000000</t>
  </si>
  <si>
    <t>ДОХОДЫ ОТ ИСПОЛЬЗОВАНИЯ ИМУЩЕСТВА, НАХОДЯЩЕГОСЯ В ГОСУДАРСТВЕННОЙ И МУНИЦИПАЛЬНОЙ СОБСТВЕННОСТИ</t>
  </si>
  <si>
    <t>902 11100000000000000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</si>
  <si>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</si>
  <si>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</si>
  <si>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</si>
  <si>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</si>
  <si>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</si>
  <si>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902 11105013050000120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</si>
  <si>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</si>
  <si>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</si>
  <si>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</si>
  <si>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902 11105025050000120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</si>
  <si>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</si>
  <si>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902 11105030000000120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</si>
  <si>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</si>
  <si>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902 11105035050000120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</si>
  <si>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</si>
  <si>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902 11105070000000120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</si>
  <si>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</si>
  <si>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902 11105075050000120</t>
  </si>
  <si>
    <t>Платежи от государственных и муниципальных унитарных предприятий</t>
  </si>
  <si>
    <t>902 11107000000000120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</si>
  <si>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</si>
  <si>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902 11107010000000120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</si>
  <si>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</si>
  <si>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902 11107015050000120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</si>
  <si>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</si>
  <si>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</si>
  <si>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</si>
  <si>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</si>
  <si>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</si>
  <si>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902 11109045050000120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</si>
  <si>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</si>
  <si>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902 11109080000000120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</si>
  <si>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</si>
  <si>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902 11109080050000120</t>
  </si>
  <si>
    <t>ДОХОДЫ ОТ ОКАЗАНИЯ ПЛАТНЫХ УСЛУГ И КОМПЕНСАЦИИ ЗАТРАТ ГОСУДАРСТВА</t>
  </si>
  <si>
    <t>902 11300000000000000</t>
  </si>
  <si>
    <t>Доходы от оказания платных услуг (работ)</t>
  </si>
  <si>
    <t>902 11301000000000130</t>
  </si>
  <si>
    <t>Прочие доходы от оказания платных услуг (работ)</t>
  </si>
  <si>
    <t>902 11301990000000130</t>
  </si>
  <si>
    <t>Прочие доходы от оказания платных услуг (работ) получателями средств бюджетов муниципальных районов</t>
  </si>
  <si>
    <t>902 11301995050000130</t>
  </si>
  <si>
    <t>Доходы от компенсации затрат государства</t>
  </si>
  <si>
    <t>902 11302000000000130</t>
  </si>
  <si>
    <t>Прочие доходы от компенсации затрат государства</t>
  </si>
  <si>
    <t>902 11302990000000130</t>
  </si>
  <si>
    <t>Прочие доходы от компенсации затрат бюджетов муниципальных районов</t>
  </si>
  <si>
    <t>902 11302995050000130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</si>
  <si>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</si>
  <si>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</si>
  <si>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</si>
  <si>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</si>
  <si>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</si>
  <si>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</si>
  <si>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</si>
  <si>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902 11406013050000430</t>
  </si>
  <si>
    <t>902 11600000000000000</t>
  </si>
  <si>
    <t>902 11601000010000140</t>
  </si>
  <si>
    <t>902 11601050010000140</t>
  </si>
  <si>
    <t>902 11601053010000140</t>
  </si>
  <si>
    <t>902 11601060010000140</t>
  </si>
  <si>
    <t>902 11601063010000140</t>
  </si>
  <si>
    <t>902 11601070010000140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</si>
  <si>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</si>
  <si>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902 11601074010000140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</si>
  <si>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</si>
  <si>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902 11607000000000140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</si>
  <si>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</si>
  <si>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902 11607010000000140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</si>
  <si>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</si>
  <si>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902 11607010050000140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</si>
  <si>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</si>
  <si>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</si>
  <si>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</si>
  <si>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902 11607090050000140</t>
  </si>
  <si>
    <t>902 11610000000000140</t>
  </si>
  <si>
    <t>902 11610120000000140</t>
  </si>
  <si>
    <t>902 11610123010000140</t>
  </si>
  <si>
    <t>ПРОЧИЕ НЕНАЛОГОВЫЕ ДОХОДЫ</t>
  </si>
  <si>
    <t>902 11700000000000000</t>
  </si>
  <si>
    <t>Невыясненные поступления</t>
  </si>
  <si>
    <t>902 11701000000000180</t>
  </si>
  <si>
    <t>Невыясненные поступления, зачисляемые в бюджеты муниципальных районов</t>
  </si>
  <si>
    <t>902 11701050050000180</t>
  </si>
  <si>
    <t>БЕЗВОЗМЕЗДНЫЕ ПОСТУПЛЕНИЯ</t>
  </si>
  <si>
    <t>902 20000000000000000</t>
  </si>
  <si>
    <t>БЕЗВОЗМЕЗДНЫЕ ПОСТУПЛЕНИЯ ОТ ДРУГИХ БЮДЖЕТОВ БЮДЖЕТНОЙ СИСТЕМЫ РОССИЙСКОЙ ФЕДЕРАЦИИ</t>
  </si>
  <si>
    <t>902 20200000000000000</t>
  </si>
  <si>
    <t>Субвенции бюджетам бюджетной системы Российской Федерации</t>
  </si>
  <si>
    <t>902 20230000000000150</t>
  </si>
  <si>
    <t>Субвенции местным бюджетам на выполнение передаваемых полномочий субъектов Российской Федерации</t>
  </si>
  <si>
    <t>902 20230024000000150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</si>
  <si>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</si>
  <si>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902 20230024050000150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</si>
  <si>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</si>
  <si>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</si>
  <si>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</si>
  <si>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</si>
  <si>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</si>
  <si>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</si>
  <si>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</si>
  <si>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</si>
  <si>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Единая субвенция местным бюджетам из бюджета субъекта Российской Федерации</t>
  </si>
  <si>
    <t>902 20236900000000150</t>
  </si>
  <si>
    <t>Единая субвенция бюджетам муниципальных районов из бюджета субъекта Российской Федерации</t>
  </si>
  <si>
    <t>902 20236900050000150</t>
  </si>
  <si>
    <t>Иные межбюджетные трансферты</t>
  </si>
  <si>
    <t>902 20240000000000150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</si>
  <si>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</si>
  <si>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902 20240014000000150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</si>
  <si>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</si>
  <si>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902 20240014050000150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</si>
  <si>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</si>
  <si>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</si>
  <si>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</si>
  <si>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902 21800000000000150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</si>
  <si>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</si>
  <si>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902 21800000050000150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</si>
  <si>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</si>
  <si>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902 21860010050000150</t>
  </si>
  <si>
    <t>ВОЗВРАТ ОСТАТКОВ СУБСИДИЙ, СУБВЕНЦИЙ И ИНЫХ МЕЖБЮДЖЕТНЫХ ТРАНСФЕРТОВ, ИМЕЮЩИХ ЦЕЛЕВОЕ НАЗНАЧЕНИЕ, ПРОШЛЫХ ЛЕТ</t>
  </si>
  <si>
    <t>902 21900000000000000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</si>
  <si>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</si>
  <si>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902 21900000050000150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</si>
  <si>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</si>
  <si>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902 21960010050000150</t>
  </si>
  <si>
    <t>905 20000000000000000</t>
  </si>
  <si>
    <t>905 20200000000000000</t>
  </si>
  <si>
    <t>Дотации бюджетам бюджетной системы Российской Федерации</t>
  </si>
  <si>
    <t>905 20210000000000150</t>
  </si>
  <si>
    <t>Дотации на выравнивание бюджетной обеспеченности</t>
  </si>
  <si>
    <t>905 20215001000000150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</si>
  <si>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</si>
  <si>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905 20215001050000150</t>
  </si>
  <si>
    <t>910 10000000000000000</t>
  </si>
  <si>
    <t>910 11600000000000000</t>
  </si>
  <si>
    <t>910 11601000010000140</t>
  </si>
  <si>
    <t>910 11601190010000140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</si>
  <si>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</si>
  <si>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910 11601194010000140</t>
  </si>
  <si>
    <t>910 20000000000000000</t>
  </si>
  <si>
    <t>910 20200000000000000</t>
  </si>
  <si>
    <t>910 20240000000000150</t>
  </si>
  <si>
    <t>910 20240014000000150</t>
  </si>
  <si>
    <t>910 20240014050000150</t>
  </si>
  <si>
    <t>910 21900000000000000</t>
  </si>
  <si>
    <t>910 21900000050000150</t>
  </si>
  <si>
    <t>910 21960010050000150</t>
  </si>
  <si>
    <t>925 20000000000000000</t>
  </si>
  <si>
    <t>925 20200000000000000</t>
  </si>
  <si>
    <t>Субсидии бюджетам бюджетной системы Российской Федерации (межбюджетные субсидии)</t>
  </si>
  <si>
    <t>925 20220000000000150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</si>
  <si>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</si>
  <si>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925 20225304000000150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</si>
  <si>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</si>
  <si>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925 20225304050000150</t>
  </si>
  <si>
    <t>Субсидии бюджетам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</si>
  <si>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925 20225786000000150</t>
  </si>
  <si>
    <t>Субсидии бюджетам муниципальных районов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</si>
  <si>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925 20225786050000150</t>
  </si>
  <si>
    <t>Прочие субсидии</t>
  </si>
  <si>
    <t>925 20229999000000150</t>
  </si>
  <si>
    <t>Прочие субсидии бюджетам муниципальных районов</t>
  </si>
  <si>
    <t>925 20229999050000150</t>
  </si>
  <si>
    <t>925 20230000000000150</t>
  </si>
  <si>
    <t>925 20230024000000150</t>
  </si>
  <si>
    <t>925 20230024050000150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</si>
  <si>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</si>
  <si>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925 20230029000000150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</si>
  <si>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</si>
  <si>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925 20230029050000150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</si>
  <si>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</si>
  <si>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925 20235179000000150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</si>
  <si>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</si>
  <si>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925 20235179050000150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</si>
  <si>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</si>
  <si>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925 20235303000000150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</si>
  <si>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</si>
  <si>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925 20235303050000150</t>
  </si>
  <si>
    <t>925 21800000000000000</t>
  </si>
  <si>
    <t>925 21800000000000150</t>
  </si>
  <si>
    <t>925 21800000050000150</t>
  </si>
  <si>
    <t>Доходы бюджетов муниципальных районов от возврата организациями остатков субсидий прошлых лет</t>
  </si>
  <si>
    <t>925 21805000050000150</t>
  </si>
  <si>
    <t>Доходы бюджетов муниципальных районов от возврата бюджетными учреждениями остатков субсидий прошлых лет</t>
  </si>
  <si>
    <t>925 21805010050000150</t>
  </si>
  <si>
    <t>Доходы бюджетов муниципальных районов от возврата бюджетными учреждениями остатков субсидий прошлых лет (федеральные средства)</t>
  </si>
  <si>
    <t>925 21805010050100150</t>
  </si>
  <si>
    <t>Доходы бюджетов муниципальных районов от возврата бюджетными учреждениями остатков субсидий прошлых лет (средства краевого бюджета)</t>
  </si>
  <si>
    <t>925 21805010050200150</t>
  </si>
  <si>
    <t>Доходы бюджетов муниципальных районов от возврата автономными учреждениями остатков субсидий прошлых лет (средства бюджета муниципального района)</t>
  </si>
  <si>
    <t>925 21805010050300150</t>
  </si>
  <si>
    <t>Доходы бюджетов муниципальных районов от возврата автономными учреждениями остатков субсидий прошлых лет</t>
  </si>
  <si>
    <t>925 21805020050000150</t>
  </si>
  <si>
    <t>Доходы бюджетов муниципальных районов от возврата автономными учреждениями остатков субсидий прошлых лет (федеральные средства)</t>
  </si>
  <si>
    <t>925 21805020050100150</t>
  </si>
  <si>
    <t>Доходы бюджетов муниципальных районов от возврата автономными учреждениями остатков субсидий прошлых лет (средства краевого бюджета)</t>
  </si>
  <si>
    <t>925 21805020050200150</t>
  </si>
  <si>
    <t>925 21805020050300150</t>
  </si>
  <si>
    <t>925 21900000000000000</t>
  </si>
  <si>
    <t>925 21900000050000150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</si>
  <si>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</si>
  <si>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925 21925304050000150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</si>
  <si>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</si>
  <si>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925 21935303050000150</t>
  </si>
  <si>
    <t>925 21960010050000150</t>
  </si>
  <si>
    <t>926 20000000000000000</t>
  </si>
  <si>
    <t>926 20200000000000000</t>
  </si>
  <si>
    <t>926 20220000000000150</t>
  </si>
  <si>
    <t>Субсидии бюджетам на поддержку отрасли культуры</t>
  </si>
  <si>
    <t>926 20225519000000150</t>
  </si>
  <si>
    <t>Субсидии бюджетам муниципальных районов на поддержку отрасли культуры</t>
  </si>
  <si>
    <t>926 20225519050000150</t>
  </si>
  <si>
    <t>929 20000000000000000</t>
  </si>
  <si>
    <t>929 20200000000000000</t>
  </si>
  <si>
    <t>929 20220000000000150</t>
  </si>
  <si>
    <t>929 20229999000000150</t>
  </si>
  <si>
    <t>929 20229999050000150</t>
  </si>
  <si>
    <t>929 21900000000000000</t>
  </si>
  <si>
    <t>929 21900000050000150</t>
  </si>
  <si>
    <t>929 21960010050000150</t>
  </si>
  <si>
    <t>992 10000000000000000</t>
  </si>
  <si>
    <t>992 11100000000000000</t>
  </si>
  <si>
    <t>992 11105000000000120</t>
  </si>
  <si>
    <t>992 11105010000000120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</si>
  <si>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</si>
  <si>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992 11105013130000120</t>
  </si>
  <si>
    <t>Доходы, получаемые в виде арендной платы за земли сельскохозяйственного назначения,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</si>
  <si>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992 11105013130021120</t>
  </si>
  <si>
    <t>Доходы, получаемые в виде арендной платы за земли городских населенных пунктов,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</si>
  <si>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992 11105013130022120</t>
  </si>
  <si>
    <t>Доходы, получаемые в виде арендной платы за земли промышленности, энергетики, транспорта, связи и земли иного специального назначения,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</si>
  <si>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992 11105013130024120</t>
  </si>
  <si>
    <t>Доходы, получаемые в виде арендной платы за земли особо охраняемых территорий,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</si>
  <si>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992 11105013130025120</t>
  </si>
  <si>
    <t>992 11400000000000000</t>
  </si>
  <si>
    <t>992 11406000000000430</t>
  </si>
  <si>
    <t>992 11406010000000430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</si>
  <si>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</si>
  <si>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992 11406013130000430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</si>
  <si>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(без проведения торгов)</t>
  </si>
  <si>
    <t>992 11406013130021430</t>
  </si>
  <si>
    <t xml:space="preserve"> </t>
  </si>
  <si>
    <t>2. РАСХОДЫ БЮДЖЕТА</t>
  </si>
  <si>
    <t>Код расхода по бюджетной классификации</t>
  </si>
  <si>
    <t>6</t>
  </si>
  <si>
    <t>Расходы бюджета - всего</t>
  </si>
  <si>
    <t>Фонд оплаты труда государственных (муниципальных) органов</t>
  </si>
  <si>
    <t xml:space="preserve">901 0103 5010000190 121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</si>
  <si>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</si>
  <si>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901 0103 5010000190 129 </t>
  </si>
  <si>
    <t>Прочая закупка товаров, работ и услуг</t>
  </si>
  <si>
    <t xml:space="preserve">901 0103 5010000190 244 </t>
  </si>
  <si>
    <t>Уплата иных платежей</t>
  </si>
  <si>
    <t xml:space="preserve">901 0103 5010000190 853 </t>
  </si>
  <si>
    <t xml:space="preserve">902 0102 5110000190 121 </t>
  </si>
  <si>
    <t xml:space="preserve">902 0102 5110000190 129 </t>
  </si>
  <si>
    <t xml:space="preserve">902 0104 1310160910 121 </t>
  </si>
  <si>
    <t xml:space="preserve">902 0104 1310160910 129 </t>
  </si>
  <si>
    <t xml:space="preserve">902 0104 1310160910 244 </t>
  </si>
  <si>
    <t xml:space="preserve">902 0104 2410320550 121 </t>
  </si>
  <si>
    <t xml:space="preserve">902 0104 2410320550 129 </t>
  </si>
  <si>
    <t xml:space="preserve">902 0104 2410320550 244 </t>
  </si>
  <si>
    <t>Пособия, компенсации и иные социальные выплаты гражданам, кроме публичных нормативных обязательств</t>
  </si>
  <si>
    <t xml:space="preserve">902 0104 2410320550 321 </t>
  </si>
  <si>
    <t xml:space="preserve">902 0104 2710169170 121 </t>
  </si>
  <si>
    <t xml:space="preserve">902 0104 2710169170 129 </t>
  </si>
  <si>
    <t xml:space="preserve">902 0104 2710169170 244 </t>
  </si>
  <si>
    <t xml:space="preserve">902 0104 2710169190 121 </t>
  </si>
  <si>
    <t>Иные выплаты персоналу государственных (муниципальных) органов, за исключением фонда оплаты труда</t>
  </si>
  <si>
    <t xml:space="preserve">902 0104 2710169190 122 </t>
  </si>
  <si>
    <t xml:space="preserve">902 0104 2710169190 129 </t>
  </si>
  <si>
    <t xml:space="preserve">902 0104 2710169190 244 </t>
  </si>
  <si>
    <t xml:space="preserve">902 0104 5210000190 121 </t>
  </si>
  <si>
    <t xml:space="preserve">902 0104 5210000190 122 </t>
  </si>
  <si>
    <t xml:space="preserve">902 0104 5210000190 129 </t>
  </si>
  <si>
    <t xml:space="preserve">902 0104 5210000190 244 </t>
  </si>
  <si>
    <t>Закупка энергетических ресурсов</t>
  </si>
  <si>
    <t xml:space="preserve">902 0104 5210000190 247 </t>
  </si>
  <si>
    <t>Уплата налога на имущество организаций и земельного налога</t>
  </si>
  <si>
    <t xml:space="preserve">902 0104 5210000190 851 </t>
  </si>
  <si>
    <t xml:space="preserve">902 0104 5220060070 121 </t>
  </si>
  <si>
    <t xml:space="preserve">902 0104 5220060070 129 </t>
  </si>
  <si>
    <t xml:space="preserve">902 0104 5220060070 244 </t>
  </si>
  <si>
    <t xml:space="preserve">902 0104 5220060870 121 </t>
  </si>
  <si>
    <t xml:space="preserve">902 0104 5220060870 129 </t>
  </si>
  <si>
    <t xml:space="preserve">902 0104 5220060870 244 </t>
  </si>
  <si>
    <t xml:space="preserve">902 0104 5220069180 121 </t>
  </si>
  <si>
    <t xml:space="preserve">902 0104 5220069180 122 </t>
  </si>
  <si>
    <t xml:space="preserve">902 0104 5220069180 129 </t>
  </si>
  <si>
    <t xml:space="preserve">902 0104 5220069180 244 </t>
  </si>
  <si>
    <t xml:space="preserve">902 0104 5220069200 121 </t>
  </si>
  <si>
    <t xml:space="preserve">902 0104 5220069200 122 </t>
  </si>
  <si>
    <t xml:space="preserve">902 0104 5220069200 129 </t>
  </si>
  <si>
    <t xml:space="preserve">902 0104 5220069200 244 </t>
  </si>
  <si>
    <t xml:space="preserve">902 0104 5270020530 121 </t>
  </si>
  <si>
    <t xml:space="preserve">902 0104 5270020530 129 </t>
  </si>
  <si>
    <t xml:space="preserve">902 0104 5270020530 244 </t>
  </si>
  <si>
    <t xml:space="preserve">902 0105 5290051200 244 </t>
  </si>
  <si>
    <t>Резервные средства</t>
  </si>
  <si>
    <t xml:space="preserve">902 0111 5230010010 870 </t>
  </si>
  <si>
    <t>0,00</t>
  </si>
  <si>
    <t>Фонд оплаты труда учреждений</t>
  </si>
  <si>
    <t xml:space="preserve">902 0113 0910110410 111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</si>
  <si>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</si>
  <si>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902 0113 0910110410 119 </t>
  </si>
  <si>
    <t xml:space="preserve">902 0113 0910110410 244 </t>
  </si>
  <si>
    <t xml:space="preserve">902 0113 0920110480 244 </t>
  </si>
  <si>
    <t>Субсидии на возмещение недополученных доходов и (или) возмещение фактически понесенных затрат</t>
  </si>
  <si>
    <t xml:space="preserve">902 0113 1210110540 631 </t>
  </si>
  <si>
    <t xml:space="preserve">902 0113 1510210790 631 </t>
  </si>
  <si>
    <t xml:space="preserve">902 0113 1610110060 244 </t>
  </si>
  <si>
    <t xml:space="preserve">902 0113 2510110050 247 </t>
  </si>
  <si>
    <t xml:space="preserve">902 0113 2510110780 244 </t>
  </si>
  <si>
    <t xml:space="preserve">902 0113 2510210130 244 </t>
  </si>
  <si>
    <t xml:space="preserve">902 0113 2510210130 247 </t>
  </si>
  <si>
    <t xml:space="preserve">902 0113 5240010020 853 </t>
  </si>
  <si>
    <t xml:space="preserve">902 0113 5510000590 111 </t>
  </si>
  <si>
    <t xml:space="preserve">902 0113 5510000590 119 </t>
  </si>
  <si>
    <t xml:space="preserve">902 0113 5510000590 244 </t>
  </si>
  <si>
    <t xml:space="preserve">902 0113 5510000590 851 </t>
  </si>
  <si>
    <t xml:space="preserve">902 0113 5530000590 111 </t>
  </si>
  <si>
    <t>Иные выплаты персоналу учреждений, за исключением фонда оплаты труда</t>
  </si>
  <si>
    <t xml:space="preserve">902 0113 5530000590 112 </t>
  </si>
  <si>
    <t xml:space="preserve">902 0113 5530000590 119 </t>
  </si>
  <si>
    <t xml:space="preserve">902 0113 5530000590 244 </t>
  </si>
  <si>
    <t xml:space="preserve">902 0113 5530000590 247 </t>
  </si>
  <si>
    <t xml:space="preserve">902 0113 5530000590 851 </t>
  </si>
  <si>
    <t>Уплата прочих налогов, сборов</t>
  </si>
  <si>
    <t xml:space="preserve">902 0113 5530000590 852 </t>
  </si>
  <si>
    <t xml:space="preserve">902 0113 5530000590 853 </t>
  </si>
  <si>
    <t xml:space="preserve">902 0204 6310010080 244 </t>
  </si>
  <si>
    <t xml:space="preserve">902 0309 1710110110 244 </t>
  </si>
  <si>
    <t xml:space="preserve">902 0310 1710200590 111 </t>
  </si>
  <si>
    <t xml:space="preserve">902 0310 1710200590 112 </t>
  </si>
  <si>
    <t xml:space="preserve">902 0310 1710200590 119 </t>
  </si>
  <si>
    <t xml:space="preserve">902 0310 1710200590 244 </t>
  </si>
  <si>
    <t xml:space="preserve">902 0310 1710200590 853 </t>
  </si>
  <si>
    <t xml:space="preserve">902 0310 1710210090 244 </t>
  </si>
  <si>
    <t xml:space="preserve">902 0310 1710220030 540 </t>
  </si>
  <si>
    <t xml:space="preserve">902 0310 1710220520 111 </t>
  </si>
  <si>
    <t xml:space="preserve">902 0310 1710220520 119 </t>
  </si>
  <si>
    <t xml:space="preserve">902 0314 1710310100 244 </t>
  </si>
  <si>
    <t xml:space="preserve">902 0314 2610110340 244 </t>
  </si>
  <si>
    <t xml:space="preserve">902 0314 6410010350 244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</si>
  <si>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</si>
  <si>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902 0405 1310160910 811 </t>
  </si>
  <si>
    <t xml:space="preserve">902 0405 1310261650 244 </t>
  </si>
  <si>
    <t xml:space="preserve">902 0405 1310410860 244 </t>
  </si>
  <si>
    <t xml:space="preserve">902 0409 2010110290 244 </t>
  </si>
  <si>
    <t xml:space="preserve">902 0410 2210110940 244 </t>
  </si>
  <si>
    <t xml:space="preserve">902 0410 2210210950 244 </t>
  </si>
  <si>
    <t xml:space="preserve">902 0410 2210310140 244 </t>
  </si>
  <si>
    <t xml:space="preserve">902 0412 1010110490 244 </t>
  </si>
  <si>
    <t xml:space="preserve">902 0412 2410110120 244 </t>
  </si>
  <si>
    <t xml:space="preserve">902 0412 2410320550 244 </t>
  </si>
  <si>
    <t xml:space="preserve">902 0412 6810010850 852 </t>
  </si>
  <si>
    <t xml:space="preserve">902 0502 5290020560 540 </t>
  </si>
  <si>
    <t xml:space="preserve">902 0503 2310110960 244 </t>
  </si>
  <si>
    <t>Бюджетные инвестиции в объекты капитального строительства государственной (муниципальной) собственности</t>
  </si>
  <si>
    <t xml:space="preserve">902 0702 0810110260 414 </t>
  </si>
  <si>
    <t xml:space="preserve">902 0902 2110160960 414 </t>
  </si>
  <si>
    <t xml:space="preserve">902 0902 211N953651 244 </t>
  </si>
  <si>
    <t xml:space="preserve">902 0902 211N9С3651 244 </t>
  </si>
  <si>
    <t>Пособия, компенсации, меры социальной поддержки по публичным нормативным обязательствам</t>
  </si>
  <si>
    <t xml:space="preserve">902 1001 2710240030 313 </t>
  </si>
  <si>
    <t xml:space="preserve">902 1003 1410110910 321 </t>
  </si>
  <si>
    <t xml:space="preserve">902 1003 1410210910 321 </t>
  </si>
  <si>
    <t xml:space="preserve">902 1004 2710169100 244 </t>
  </si>
  <si>
    <t xml:space="preserve">902 1004 2710169100 313 </t>
  </si>
  <si>
    <t xml:space="preserve">902 1004 2710169110 244 </t>
  </si>
  <si>
    <t xml:space="preserve">902 1004 2710169110 313 </t>
  </si>
  <si>
    <t xml:space="preserve">902 1004 2710169130 244 </t>
  </si>
  <si>
    <t>Приобретение товаров, работ и услуг в пользу граждан в целях их социального обеспечения</t>
  </si>
  <si>
    <t xml:space="preserve">902 1004 2710169130 323 </t>
  </si>
  <si>
    <t xml:space="preserve">902 1004 2710169140 244 </t>
  </si>
  <si>
    <t xml:space="preserve">902 1004 2710169140 323 </t>
  </si>
  <si>
    <t xml:space="preserve">902 1004 2710169160 313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</si>
  <si>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</si>
  <si>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27101R0820 412 </t>
  </si>
  <si>
    <t xml:space="preserve">902 1004 27101С0820 412 </t>
  </si>
  <si>
    <t xml:space="preserve">902 1201 0710110380 244 </t>
  </si>
  <si>
    <t xml:space="preserve">902 1202 0710110380 244 </t>
  </si>
  <si>
    <t xml:space="preserve">905 0106 1920100190 121 </t>
  </si>
  <si>
    <t xml:space="preserve">905 0106 1920100190 122 </t>
  </si>
  <si>
    <t xml:space="preserve">905 0106 1920100190 129 </t>
  </si>
  <si>
    <t xml:space="preserve">905 0106 1920100190 244 </t>
  </si>
  <si>
    <t xml:space="preserve">905 1401 1910110890 511 </t>
  </si>
  <si>
    <t xml:space="preserve">910 0106 5410000190 121 </t>
  </si>
  <si>
    <t xml:space="preserve">910 0106 5410000190 129 </t>
  </si>
  <si>
    <t xml:space="preserve">910 0106 5420000190 121 </t>
  </si>
  <si>
    <t xml:space="preserve">910 0106 5420000190 122 </t>
  </si>
  <si>
    <t xml:space="preserve">910 0106 5420000190 129 </t>
  </si>
  <si>
    <t xml:space="preserve">910 0106 5420000190 244 </t>
  </si>
  <si>
    <t xml:space="preserve">910 0106 5420000190 853 </t>
  </si>
  <si>
    <t xml:space="preserve">910 0106 5420020510 121 </t>
  </si>
  <si>
    <t xml:space="preserve">910 0106 5420020510 122 </t>
  </si>
  <si>
    <t xml:space="preserve">910 0106 5420020510 129 </t>
  </si>
  <si>
    <t xml:space="preserve">910 0106 5420020510 244 </t>
  </si>
  <si>
    <t xml:space="preserve">910 0106 5420020510 853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</si>
  <si>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</si>
  <si>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925 0701 0110100590 611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</si>
  <si>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</si>
  <si>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925 0701 0110100590 621 </t>
  </si>
  <si>
    <t xml:space="preserve">925 0701 0110160860 611 </t>
  </si>
  <si>
    <t xml:space="preserve">925 0701 0110160860 621 </t>
  </si>
  <si>
    <t>Субсидии бюджетным учреждениям на иные цели</t>
  </si>
  <si>
    <t xml:space="preserve">925 0701 0120910930 612 </t>
  </si>
  <si>
    <t xml:space="preserve">925 0701 0120960820 612 </t>
  </si>
  <si>
    <t xml:space="preserve">925 0702 0110200590 611 </t>
  </si>
  <si>
    <t xml:space="preserve">925 0702 0110200590 621 </t>
  </si>
  <si>
    <t xml:space="preserve">925 0702 0110260860 611 </t>
  </si>
  <si>
    <t xml:space="preserve">925 0702 0110260860 621 </t>
  </si>
  <si>
    <t xml:space="preserve">925 0702 01204S3410 612 </t>
  </si>
  <si>
    <t xml:space="preserve">925 0702 0120510390 612 </t>
  </si>
  <si>
    <t xml:space="preserve">925 0702 0120510430 612 </t>
  </si>
  <si>
    <t>Субсидии автономным учреждениям на иные цели</t>
  </si>
  <si>
    <t xml:space="preserve">925 0702 0120510430 622 </t>
  </si>
  <si>
    <t xml:space="preserve">925 0702 0120510450 612 </t>
  </si>
  <si>
    <t xml:space="preserve">925 0702 0120510450 622 </t>
  </si>
  <si>
    <t xml:space="preserve">925 0702 0120510470 612 </t>
  </si>
  <si>
    <t xml:space="preserve">925 0702 0120510470 622 </t>
  </si>
  <si>
    <t xml:space="preserve">925 0702 0120562370 612 </t>
  </si>
  <si>
    <t xml:space="preserve">925 0702 0120562370 622 </t>
  </si>
  <si>
    <t xml:space="preserve">925 0702 0120563540 612 </t>
  </si>
  <si>
    <t xml:space="preserve">925 0702 0120563540 622 </t>
  </si>
  <si>
    <t xml:space="preserve">925 0702 01205L3040 612 </t>
  </si>
  <si>
    <t xml:space="preserve">925 0702 01205L3040 622 </t>
  </si>
  <si>
    <t xml:space="preserve">925 0702 01205S3550 612 </t>
  </si>
  <si>
    <t xml:space="preserve">925 0702 01205S3550 622 </t>
  </si>
  <si>
    <t xml:space="preserve">925 0702 01205W3040 612 </t>
  </si>
  <si>
    <t xml:space="preserve">925 0702 01205W3040 622 </t>
  </si>
  <si>
    <t xml:space="preserve">925 0702 0120762500 612 </t>
  </si>
  <si>
    <t xml:space="preserve">925 0702 0120762500 622 </t>
  </si>
  <si>
    <t xml:space="preserve">925 0702 0120953032 612 </t>
  </si>
  <si>
    <t xml:space="preserve">925 0702 0120953032 622 </t>
  </si>
  <si>
    <t xml:space="preserve">925 0702 0120960820 612 </t>
  </si>
  <si>
    <t xml:space="preserve">925 0702 012EВ51790 612 </t>
  </si>
  <si>
    <t xml:space="preserve">925 0702 012EВ51790 622 </t>
  </si>
  <si>
    <t xml:space="preserve">925 0702 012EВ57860 612 </t>
  </si>
  <si>
    <t xml:space="preserve">925 0703 0110300590 611 </t>
  </si>
  <si>
    <t xml:space="preserve">925 0703 0110300590 621 </t>
  </si>
  <si>
    <t xml:space="preserve">925 0703 0110310280 611 </t>
  </si>
  <si>
    <t xml:space="preserve">925 0703 0110310280 621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</si>
  <si>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</si>
  <si>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925 0703 0110310280 813 </t>
  </si>
  <si>
    <t xml:space="preserve">925 0709 0120100190 121 </t>
  </si>
  <si>
    <t xml:space="preserve">925 0709 0120100190 129 </t>
  </si>
  <si>
    <t xml:space="preserve">925 0709 0120100190 244 </t>
  </si>
  <si>
    <t xml:space="preserve">925 0709 0120100190 851 </t>
  </si>
  <si>
    <t xml:space="preserve">925 0709 0120160860 121 </t>
  </si>
  <si>
    <t xml:space="preserve">925 0709 0120160860 129 </t>
  </si>
  <si>
    <t xml:space="preserve">925 0709 0120200590 111 </t>
  </si>
  <si>
    <t xml:space="preserve">925 0709 0120200590 119 </t>
  </si>
  <si>
    <t xml:space="preserve">925 0709 0120200590 244 </t>
  </si>
  <si>
    <t xml:space="preserve">925 0709 0120200590 247 </t>
  </si>
  <si>
    <t xml:space="preserve">925 0709 0120200590 851 </t>
  </si>
  <si>
    <t xml:space="preserve">925 0709 0120200590 852 </t>
  </si>
  <si>
    <t xml:space="preserve">925 0709 0120260860 111 </t>
  </si>
  <si>
    <t xml:space="preserve">925 0709 0120260860 119 </t>
  </si>
  <si>
    <t xml:space="preserve">925 0709 0120300590 111 </t>
  </si>
  <si>
    <t xml:space="preserve">925 0709 0120300590 119 </t>
  </si>
  <si>
    <t xml:space="preserve">925 0709 0120300590 244 </t>
  </si>
  <si>
    <t xml:space="preserve">925 0709 0120300590 247 </t>
  </si>
  <si>
    <t xml:space="preserve">925 0709 0120300590 851 </t>
  </si>
  <si>
    <t xml:space="preserve">925 0709 0120300590 852 </t>
  </si>
  <si>
    <t xml:space="preserve">925 0709 0120300590 853 </t>
  </si>
  <si>
    <t xml:space="preserve">925 0709 0510163110 612 </t>
  </si>
  <si>
    <t xml:space="preserve">925 0709 0510163110 622 </t>
  </si>
  <si>
    <t xml:space="preserve">925 1004 0120660710 244 </t>
  </si>
  <si>
    <t xml:space="preserve">925 1004 0120660710 323 </t>
  </si>
  <si>
    <t xml:space="preserve">926 0703 0210100590 611 </t>
  </si>
  <si>
    <t xml:space="preserve">926 0703 0220210570 612 </t>
  </si>
  <si>
    <t xml:space="preserve">926 0801 0210200590 621 </t>
  </si>
  <si>
    <t xml:space="preserve">926 0801 0210210220 622 </t>
  </si>
  <si>
    <t xml:space="preserve">926 0801 0210300590 611 </t>
  </si>
  <si>
    <t xml:space="preserve">926 0801 02204L5190 612 </t>
  </si>
  <si>
    <t xml:space="preserve">926 0804 0220100190 121 </t>
  </si>
  <si>
    <t xml:space="preserve">926 0804 0220100190 122 </t>
  </si>
  <si>
    <t xml:space="preserve">926 0804 0220100190 129 </t>
  </si>
  <si>
    <t xml:space="preserve">926 0804 0220100190 244 </t>
  </si>
  <si>
    <t xml:space="preserve">929 1101 0310100590 111 </t>
  </si>
  <si>
    <t xml:space="preserve">929 1101 0310100590 119 </t>
  </si>
  <si>
    <t xml:space="preserve">929 1101 0310100590 244 </t>
  </si>
  <si>
    <t xml:space="preserve">929 1101 0310100590 247 </t>
  </si>
  <si>
    <t xml:space="preserve">929 1101 0310100590 621 </t>
  </si>
  <si>
    <t xml:space="preserve">929 1101 0310100590 851 </t>
  </si>
  <si>
    <t xml:space="preserve">929 1101 0310100590 853 </t>
  </si>
  <si>
    <t xml:space="preserve">929 1101 03101S2820 111 </t>
  </si>
  <si>
    <t xml:space="preserve">929 1101 03101S2820 119 </t>
  </si>
  <si>
    <t xml:space="preserve">929 1101 03101S2820 621 </t>
  </si>
  <si>
    <t>Иные выплаты государственных (муниципальных) органов привлекаемым лицам</t>
  </si>
  <si>
    <t xml:space="preserve">929 1101 0310210240 123 </t>
  </si>
  <si>
    <t xml:space="preserve">929 1101 0310210240 244 </t>
  </si>
  <si>
    <t xml:space="preserve">929 1101 0310210240 853 </t>
  </si>
  <si>
    <t xml:space="preserve">929 1105 0320100190 121 </t>
  </si>
  <si>
    <t xml:space="preserve">929 1105 0320100190 129 </t>
  </si>
  <si>
    <t xml:space="preserve">929 1105 0320100190 244 </t>
  </si>
  <si>
    <t xml:space="preserve">929 1105 0320100190 853 </t>
  </si>
  <si>
    <t xml:space="preserve">934 0707 0410110250 244 </t>
  </si>
  <si>
    <t xml:space="preserve">934 0707 0410210250 244 </t>
  </si>
  <si>
    <t xml:space="preserve">934 0707 0410400590 111 </t>
  </si>
  <si>
    <t xml:space="preserve">934 0707 0410400590 119 </t>
  </si>
  <si>
    <t xml:space="preserve">934 0707 0410400590 244 </t>
  </si>
  <si>
    <t xml:space="preserve">934 0707 0410400590 247 </t>
  </si>
  <si>
    <t xml:space="preserve">934 0707 0410400590 851 </t>
  </si>
  <si>
    <t xml:space="preserve">934 0707 0410400590 852 </t>
  </si>
  <si>
    <t xml:space="preserve">934 0709 0410400190 121 </t>
  </si>
  <si>
    <t xml:space="preserve">934 0709 0410400190 129 </t>
  </si>
  <si>
    <t xml:space="preserve">934 0709 0410400190 244 </t>
  </si>
  <si>
    <t xml:space="preserve">934 0709 0410400190 853 </t>
  </si>
  <si>
    <t>Результат кассового исполнения бюджета (дефицит/профицит)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</si>
  <si>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</si>
  <si>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</si>
  <si>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</si>
  <si>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</si>
  <si>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</si>
  <si>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Иные источники внутреннего финансирования дефицитов бюджетов</t>
  </si>
  <si>
    <t>902 01060000000000000</t>
  </si>
  <si>
    <t>Бюджетные кредиты, предоставленные внутри страны в валюте Российской Федерации</t>
  </si>
  <si>
    <t>902 01060500000000000</t>
  </si>
  <si>
    <t>Предоставление бюджетных кредитов внутри страны в валюте Российской Федерации</t>
  </si>
  <si>
    <t>902 01060500000000500</t>
  </si>
  <si>
    <t>Возврат бюджетных кредитов, предоставленных внутри страны в валюте Российской Федерации</t>
  </si>
  <si>
    <t>902 01060500000000600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</si>
  <si>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</si>
  <si>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902 01060502000000500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</si>
  <si>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</si>
  <si>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902 01060502000000600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</si>
  <si>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</si>
  <si>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902 01060502050000540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</si>
  <si>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</si>
  <si>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902 01060502050000640</t>
  </si>
  <si>
    <t>источники внешнего финансирования бюджета</t>
  </si>
  <si>
    <t>Изменение остатков средств (стр. 710 + стр. 720)</t>
  </si>
  <si>
    <t>000 01000000000000000</t>
  </si>
  <si>
    <t>Изменение остатков средств на счетах по учету средств бюджета</t>
  </si>
  <si>
    <t>000 01050000000000000</t>
  </si>
  <si>
    <t>увеличение остатков средств, всего</t>
  </si>
  <si>
    <t>000 01050000000000500</t>
  </si>
  <si>
    <t>Увеличение прочих остатков средств бюджетов</t>
  </si>
  <si>
    <t>905 01050200000000500</t>
  </si>
  <si>
    <t>Увеличение прочих остатков денежных средств бюджетов</t>
  </si>
  <si>
    <t>905 01050201000000510</t>
  </si>
  <si>
    <t>Увеличение прочих остатков денежных средств бюджетов муниципальных районов</t>
  </si>
  <si>
    <t>905 01050201050000510</t>
  </si>
  <si>
    <t>уменьшение остатков средств, всего</t>
  </si>
  <si>
    <t>000 01050000000000600</t>
  </si>
  <si>
    <t>Уменьшение прочих остатков средств бюджетов</t>
  </si>
  <si>
    <t>905 01050200000000600</t>
  </si>
  <si>
    <t>Уменьшение прочих остатков денежных средств бюджетов</t>
  </si>
  <si>
    <t>905 01050201000000610</t>
  </si>
  <si>
    <t>Уменьшение прочих остатков денежных средств бюджетов муниципальных районов</t>
  </si>
  <si>
    <t>905 01050201050000610</t>
  </si>
  <si>
    <t>Приложение</t>
  </si>
  <si>
    <t>УТВЕРЖДЕН</t>
  </si>
  <si>
    <t>постановлением администрации</t>
  </si>
  <si>
    <t>муниципального образования</t>
  </si>
  <si>
    <t>Приморско-Ахтарский район</t>
  </si>
  <si>
    <t>Неисполненные назначения</t>
  </si>
  <si>
    <t>ОТЧЕТ</t>
  </si>
  <si>
    <t>об исполнении бюджета муниципального образования Приморско-Ахтарский район</t>
  </si>
  <si>
    <r>
      <t xml:space="preserve">Наименование органа, организующего исполнение бюджета: </t>
    </r>
    <r>
      <rPr>
        <u val="single"/>
        <sz val="14"/>
        <color indexed="8"/>
        <rFont val="Times New Roman"/>
        <family val="1"/>
      </rPr>
      <t>Финансовое управление администрации муниципального образования Приморско-Ахтарский район</t>
    </r>
  </si>
  <si>
    <r>
      <t xml:space="preserve">Наименование публично-правового образования: </t>
    </r>
    <r>
      <rPr>
        <u val="single"/>
        <sz val="14"/>
        <color indexed="8"/>
        <rFont val="Times New Roman"/>
        <family val="1"/>
      </rPr>
      <t>муниципальное образование Приморско-Ахтарский район</t>
    </r>
  </si>
  <si>
    <r>
      <t xml:space="preserve">Периодичность:  </t>
    </r>
    <r>
      <rPr>
        <u val="single"/>
        <sz val="14"/>
        <color indexed="8"/>
        <rFont val="Times New Roman"/>
        <family val="1"/>
      </rPr>
      <t>квартальная</t>
    </r>
  </si>
  <si>
    <t>за 1 квартал 2023 года</t>
  </si>
  <si>
    <t>Федеральная служба по надзору в сфере природопользования</t>
  </si>
  <si>
    <t>Федеральное агентство по рыболовству</t>
  </si>
  <si>
    <t>Федеральная налоговая служба</t>
  </si>
  <si>
    <t>Министерство внутренних дел Российской Федерации</t>
  </si>
  <si>
    <t>Департамент по обеспечению деятельности мировых судей Краснодарского края</t>
  </si>
  <si>
    <t>администрация муниципального образования Приморско-Ахтарский район</t>
  </si>
  <si>
    <t>контрольно-счетная палата муниципального образования Приморско-Ахтарский район</t>
  </si>
  <si>
    <t>Управление образования администрации муниципального образования Приморско-Ахтарский район</t>
  </si>
  <si>
    <t>Отдел культуры администрации муниципального образования Приморско-Ахтарский район</t>
  </si>
  <si>
    <t>Отдел физической культуры и спорта администрации муниципального образования Приморско-Ахтарский район</t>
  </si>
  <si>
    <t>администрация Приморско-Ахтарского городского поселения Приморско-Ахтарского района</t>
  </si>
  <si>
    <t>902 00000000000000000</t>
  </si>
  <si>
    <t>910 00000000000000000</t>
  </si>
  <si>
    <t>048 00000000000000000</t>
  </si>
  <si>
    <t>076 00000000000000000</t>
  </si>
  <si>
    <t>182 00000000000000000</t>
  </si>
  <si>
    <t>188 00000000000000000</t>
  </si>
  <si>
    <t>836 00000000000000000</t>
  </si>
  <si>
    <t>905 00000000000000000</t>
  </si>
  <si>
    <t>925 00000000000000000</t>
  </si>
  <si>
    <t>926 00000000000000000</t>
  </si>
  <si>
    <t>929 00000000000000000</t>
  </si>
  <si>
    <t>992 00000000000000000</t>
  </si>
  <si>
    <t>902 0104 5220060070 000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</si>
  <si>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</si>
  <si>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902 0104 5220000000 000</t>
  </si>
  <si>
    <t>Реализация полномочий субъекта Российской Федерации, переданных на исполнение органам местного самоуправления</t>
  </si>
  <si>
    <t>902 0104 5210000190 000</t>
  </si>
  <si>
    <t>Расходы на обеспечение функций органов местного самоуправления</t>
  </si>
  <si>
    <t>902 0104 5210000000 000</t>
  </si>
  <si>
    <t>Обеспечение функционирования местной администрации</t>
  </si>
  <si>
    <t>902 0104 5200000000 000</t>
  </si>
  <si>
    <t>Обеспечение деятельности местной администрации</t>
  </si>
  <si>
    <t>902 0104 2710169190 000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</si>
  <si>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</si>
  <si>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902 0104 2710169170 000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</si>
  <si>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</si>
  <si>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 xml:space="preserve">902 0104 2710100000 000 </t>
  </si>
  <si>
    <t>Создание условий для роста благосостояния отдельных категорий граждан Приморско-Ахтарского района</t>
  </si>
  <si>
    <t xml:space="preserve">902 0104 2710000000 000 </t>
  </si>
  <si>
    <t>Отдельные мероприятия муниципальной  программы</t>
  </si>
  <si>
    <t xml:space="preserve">902 0104 2700000000 000 </t>
  </si>
  <si>
    <t>Муниципальная программа муниципального образования Приморско-Ахтарский район «Социальная поддержка граждан муниципального образования Приморско-Ахтарский район</t>
  </si>
  <si>
    <t xml:space="preserve">902 0104 2410320550 000 </t>
  </si>
  <si>
    <t>Осуществление полномочий в сфере градостроительной деятельности</t>
  </si>
  <si>
    <t xml:space="preserve">902 0104 2410300000 000 </t>
  </si>
  <si>
    <t>Осуществление части полномочий органов местного самоуправления Приморско-Ахтарского городского поселения Приморско-Ахтарского района в сфере градостроительной деятельности</t>
  </si>
  <si>
    <t xml:space="preserve">902 0104 2410000000 000 </t>
  </si>
  <si>
    <t xml:space="preserve">902 0104 2400000000 000 </t>
  </si>
  <si>
    <t>Муниципальная программа муниципального образования Приморско-Ахтарский район «Развитие градостроительной деятельности на территории Приморско-Ахтарского района»</t>
  </si>
  <si>
    <t>902 0104 1310160910 000</t>
  </si>
  <si>
    <t>Осуществление отдельных государственных полномочий Краснодарского края по поддержке сельскохозяйственного производства</t>
  </si>
  <si>
    <t>902 0104 1310100000 000</t>
  </si>
  <si>
    <t>Развитие малых форм хозяйствования в агропромышленном комплексе Приморско-Ахтарского района</t>
  </si>
  <si>
    <t>902 0104 1310000000 000</t>
  </si>
  <si>
    <t>Отдельные мероприятия муниципальной программы</t>
  </si>
  <si>
    <t>902 0104 1300000000 000</t>
  </si>
  <si>
    <t>Муниципальная программа муниципального образования Приморско-Ахтарский район «Развитие сельского хозяйства и регулирование рынков сельскохозяйственной продукции, сырья и продовольствия»</t>
  </si>
  <si>
    <t>902 0104 0000000000 000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</si>
  <si>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</si>
  <si>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902 0102 5110000190 000</t>
  </si>
  <si>
    <t>902 0102 5110000000 000</t>
  </si>
  <si>
    <t>Глава муниципального образования Приморско-Ахтарский район</t>
  </si>
  <si>
    <t>902 0102 5100000000 000</t>
  </si>
  <si>
    <t>Обеспечение деятельности главы муниципального образования</t>
  </si>
  <si>
    <t>902 0102 0000000000 000</t>
  </si>
  <si>
    <t>Функционирование высшего должностного лица субъекта Российской Федерации и муниципального образования</t>
  </si>
  <si>
    <t>902 0100 0000000000 000</t>
  </si>
  <si>
    <t>ОБЩЕГОСУДАРСТВЕННЫЕ ВОПРОСЫ</t>
  </si>
  <si>
    <t>902 0000 0000000000 000</t>
  </si>
  <si>
    <t>Администрация муниципального образования Приморско-Ахтарский район</t>
  </si>
  <si>
    <t>901 0103 5010000190 000</t>
  </si>
  <si>
    <t>901 0103 5010000000 000</t>
  </si>
  <si>
    <t>Совет муниципального образования Приморско-Ахтарский район</t>
  </si>
  <si>
    <t>901 0103 5000000000 000</t>
  </si>
  <si>
    <t>Обеспечение деятельности представительного органа местного самоуправления</t>
  </si>
  <si>
    <t>901 0103 0000000000 000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</si>
  <si>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</si>
  <si>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901 0100 0000000000 000</t>
  </si>
  <si>
    <t>Общегосударственные вопросы</t>
  </si>
  <si>
    <t>901 0000 0000000000 000</t>
  </si>
  <si>
    <t>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</si>
  <si>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902 0104 5220060870 000</t>
  </si>
  <si>
    <t>Осуществление отдельных государственных полномочий Краснодарского края по организации и обеспечению отдыха и оздоровления детей (за исключением организации отдыха детей в каникулярное время)</t>
  </si>
  <si>
    <t>902 0104 5220069180 000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</si>
  <si>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</si>
  <si>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902 0104 5220069200 000</t>
  </si>
  <si>
    <t>Реализация полномочий органов местного самоуправления поселений Приморско-Ахтарского района, переданных на исполнение органам местного самоуправления муниципального образования Приморско-Ахтарский район</t>
  </si>
  <si>
    <t>902 0104 5270000000 000</t>
  </si>
  <si>
    <t>Осуществление внутреннего муниципального финансового контроля</t>
  </si>
  <si>
    <t>902 0104 5270020530 000</t>
  </si>
  <si>
    <t>Судебная система</t>
  </si>
  <si>
    <t>902 0105 0000000000 000</t>
  </si>
  <si>
    <t>902 0105 5200000000 000</t>
  </si>
  <si>
    <t>Отдельные непрограммные направления деятельности местной администрации</t>
  </si>
  <si>
    <t>902 0105 5290000000 000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</si>
  <si>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</si>
  <si>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902 0105 5290051200 000</t>
  </si>
  <si>
    <t>Резервные фонды</t>
  </si>
  <si>
    <t>902 0111 0000000000 000</t>
  </si>
  <si>
    <t>902 0111 5200000000 000</t>
  </si>
  <si>
    <t>Финансовое обеспечение непредвиденных расходов</t>
  </si>
  <si>
    <t>902 0111 5230000000 000</t>
  </si>
  <si>
    <t>Резервный фонд местной администрации</t>
  </si>
  <si>
    <t>902 0111 5230010010 000</t>
  </si>
  <si>
    <t>Другие общегосударственные вопросы</t>
  </si>
  <si>
    <t>902 0113 0000000000 000</t>
  </si>
  <si>
    <t>Муниципальная программа муниципального образования Приморско-Ахтарский район «Экономическое развитие»</t>
  </si>
  <si>
    <t>902 0113 0900000000 000</t>
  </si>
  <si>
    <t>Поддержка малого и среднего предпринимательства в муниципальном образовании Приморско-Ахтарский район</t>
  </si>
  <si>
    <t>902 0113 0910000000 000</t>
  </si>
  <si>
    <t>Организация информационно-консультационной поддержки субъектов малого и среднего предпринимательства, а также физических лиц, не являющихся индивидуальными предпринимателями и применяющих специальный налоговый режим «Налог на профессиональный доход»</t>
  </si>
  <si>
    <t>902 0113 0910100000 000</t>
  </si>
  <si>
    <t>Формирование инфраструктуры поддержки субъектов малого и среднего предпринимательства и обеспечение ее деятельности</t>
  </si>
  <si>
    <t>902 0113 0910110410 000</t>
  </si>
  <si>
    <t>902 0113 0920110480 000</t>
  </si>
  <si>
    <t>Формирование и продвижение экономически и инвестиционно привлекательного образа муниципального образования за его пределами</t>
  </si>
  <si>
    <t>Муниципальная программа муниципального образования Приморско-Ахтарский район «Муниципальная поддержка социально ориентированных некоммерческих организаций в Приморско-Ахтарском районе»</t>
  </si>
  <si>
    <t>902 0113 1200000000 000</t>
  </si>
  <si>
    <t>902 0113 1210000000 000</t>
  </si>
  <si>
    <t>Поддержка общественных инициатив и мероприятий, направленных на формирование и укрепление гражданского общества и гражданской идентичности</t>
  </si>
  <si>
    <t>902 0113 1210100000 000</t>
  </si>
  <si>
    <t xml:space="preserve">Оказание финансовой поддержки социально ориентированным некоммерческим организациям </t>
  </si>
  <si>
    <t>902 0113 1210110540 000</t>
  </si>
  <si>
    <t>Муниципальная программа муниципального образования Приморско-Ахтарский район «Поддержка и развитие казачьих обществ в муниципальном образовании Приморско-Ахтарский район»</t>
  </si>
  <si>
    <t>902 0113 1500000000 000</t>
  </si>
  <si>
    <t>902 0113 1510000000 000</t>
  </si>
  <si>
    <t>Мероприятия, направленные на возрождение и развитие казачьих  обществ</t>
  </si>
  <si>
    <t>902 0113 1510200000 000</t>
  </si>
  <si>
    <t>Оказание финансовой поддержки социально ориентированным казачьим обществам в муниципальном образовании Приморско-Ахтарский район</t>
  </si>
  <si>
    <t>902 0113 1510210790 000</t>
  </si>
  <si>
    <t>Муниципальная программа муниципального образования Приморско-Ахтарский район  «Управление муниципальным имуществом муниципального образования Приморско-Ахтарский район»</t>
  </si>
  <si>
    <t>902 0113 1600000000 000</t>
  </si>
  <si>
    <t>902 0113 1610000000 000</t>
  </si>
  <si>
    <t>Мероприятия в рамках управления муниципальным имуществом муниципального образования Приморско-Ахтарский район</t>
  </si>
  <si>
    <t>902 0113 1610100000 000</t>
  </si>
  <si>
    <t>Оценка недвижимости, признание прав и регулирование отношений по государственной и муниципальной собственности</t>
  </si>
  <si>
    <t>902 0113 1610110060 000</t>
  </si>
  <si>
    <t>Муниципальная программа муниципального образования Приморско-Ахтарский район «Содержание и контроль над состоянием объектов, находящихся в муниципальной собственности муниципального образования Приморско-Ахтарский район»</t>
  </si>
  <si>
    <t>902 0113 2500000000 000</t>
  </si>
  <si>
    <t>902 0113 2510000000 000</t>
  </si>
  <si>
    <t>Мероприятия по выполнению работ и оказанию услуг по содержанию и текущему ремонту  объектов муниципальной собственности муниципального образования Приморско-Ахтарский район</t>
  </si>
  <si>
    <t>902 0113 2510100000 000</t>
  </si>
  <si>
    <t>Содержание и обслуживание казны муниципального образования</t>
  </si>
  <si>
    <t>902 0113 2510110050 000</t>
  </si>
  <si>
    <t>Взнос на капитальный ремонт общего имущества в многоквартирных домах</t>
  </si>
  <si>
    <t>902 0113 2510110780 000</t>
  </si>
  <si>
    <t>Мероприятия по выполнению работ и оказанию услуг по содержанию и текущему ремонту имущества, переданного в безвозмездное пользование органам местного самоуправления муниципального образования Приморско-Ахтарский район органами государственной власти</t>
  </si>
  <si>
    <t>902 0113 2510200000 000</t>
  </si>
  <si>
    <t>Реализация иных мероприятий муниципальной программы муниципального образования Приморско-Ахтарский район «Содержание и контроль над состоянием объектов, находящихся в муниципальной собственности муниципального образования Приморско-Ахтарский район»</t>
  </si>
  <si>
    <t>902 0113 2510210130 000</t>
  </si>
  <si>
    <t>902 0113 5200000000 000</t>
  </si>
  <si>
    <t>Оплата обязательных взносов муниципальным образованием в Советы, Ассоциации</t>
  </si>
  <si>
    <t>902 0113 5240000000 000</t>
  </si>
  <si>
    <t>Оплата членских взносов Ассоциации «Совет муниципальных образований Краснодарского края»</t>
  </si>
  <si>
    <t>902 0113 5240010020 000</t>
  </si>
  <si>
    <t>Обеспечение деятельности учреждений, обеспечивающих предоставление услуг (выполнение функций) в области общегосударственных вопросов</t>
  </si>
  <si>
    <t>902 0113 5500000000 000</t>
  </si>
  <si>
    <t>Обеспечение деятельности централизованных бухгалтерий</t>
  </si>
  <si>
    <t>902 0113 5510000000 000</t>
  </si>
  <si>
    <t>Расходы на обеспечение деятельности (оказание услуг) муниципальных учреждений</t>
  </si>
  <si>
    <t>902 0113 5510000590 000</t>
  </si>
  <si>
    <t>Обеспечение деятельности прочих учреждений</t>
  </si>
  <si>
    <t>902 0113 5530000000 000</t>
  </si>
  <si>
    <t>902 0113 5530000590 000</t>
  </si>
  <si>
    <t xml:space="preserve">Национальная оборона </t>
  </si>
  <si>
    <t>902 0200 0000000000 000</t>
  </si>
  <si>
    <t>Мобилизационная подготовка экономики</t>
  </si>
  <si>
    <t>902 0204 0000000000 000</t>
  </si>
  <si>
    <t>Решение вопросов в области национальной обороны</t>
  </si>
  <si>
    <t>902 0204 6300000000 000</t>
  </si>
  <si>
    <t>Обеспечение мобилизационной готовности экономики</t>
  </si>
  <si>
    <t>902 0204 6310000000 000</t>
  </si>
  <si>
    <t>Мероприятия по обеспечению мобилизационной готовности экономики</t>
  </si>
  <si>
    <t>902 0204 6310010080 000</t>
  </si>
  <si>
    <t>Национальная безопасность и правоохранительная деятельность</t>
  </si>
  <si>
    <t>902 0300 0000000000 000</t>
  </si>
  <si>
    <t>Гражданская оборона</t>
  </si>
  <si>
    <t>902 0309 0000000000 000</t>
  </si>
  <si>
    <t>Муниципальная программа муниципального образования Приморско-Ахтарский район «Обеспечение безопасности населения муниципального образования Приморско-Ахтарский район»</t>
  </si>
  <si>
    <t>902 0309 1700000000 000</t>
  </si>
  <si>
    <t>902 0309 1710000000 000</t>
  </si>
  <si>
    <t>Мероприятия по подготовке населения и организаций к действиям в чрезвычайной ситуации в мирное и военное время, гражданская оборона</t>
  </si>
  <si>
    <t>902 0309 1710100000 000</t>
  </si>
  <si>
    <t>Проведение мероприятий по подготовке населения и организаций к действиям в чрезвычайной ситуации в мирное и военное время, гражданской обороне</t>
  </si>
  <si>
    <t>902 0309 1710110110 000</t>
  </si>
  <si>
    <t>Защита населения и территории от чрезвычайных ситуаций природного и техногенного характера, пожарная безопасность</t>
  </si>
  <si>
    <t>902 0310 0000000000 000</t>
  </si>
  <si>
    <t>902 0310 1700000000 000</t>
  </si>
  <si>
    <t>902 0310 1710000000 000</t>
  </si>
  <si>
    <t>Мероприятия по предупреждению и ликвидации последствий чрезвычайных ситуаций и стихийных бедствий</t>
  </si>
  <si>
    <t>902 0310 1710200000 000</t>
  </si>
  <si>
    <t>902 0310 1710200590 000</t>
  </si>
  <si>
    <t>Проведение мероприятий по предупреждению и ликвидации последствий чрезвычайных ситуаций и стихийных бедствий</t>
  </si>
  <si>
    <t>902 0310 1710210090 000</t>
  </si>
  <si>
    <t>Иные межбюджетные трансферты  на осуществление части полномочий муниципального образования Приморско-Ахтарский район по созданию, содержанию и организации деятельности аварийно-спасательных служб и аварийно-спасательных формирований на территории сельских поселений</t>
  </si>
  <si>
    <t>902 0310 1710220030 000</t>
  </si>
  <si>
    <t>Организация деятельности единой дежурно-диспетчерской службы</t>
  </si>
  <si>
    <t>902 0310 1710220520 000</t>
  </si>
  <si>
    <t>Другие вопросы в области национальной безопасности и правоохранительной деятельности</t>
  </si>
  <si>
    <t>902 0314 0000000000 000</t>
  </si>
  <si>
    <t>902 0314 1700000000 000</t>
  </si>
  <si>
    <t>902 0314 1710000000 000</t>
  </si>
  <si>
    <t>Мероприятия по обеспечению безопасности людей на водных объектах, охрана их жизни и здоровья</t>
  </si>
  <si>
    <t>902 0314 1710300000 000</t>
  </si>
  <si>
    <t>Проведение  мероприятий по обеспечению безопасности людей на водных объектах, охране их жизни и здоровья</t>
  </si>
  <si>
    <t>902 0314 1710310100 000</t>
  </si>
  <si>
    <t>Муниципальная программа муниципального образования Приморско-Ахтарский район «Профилактика терроризма и экстремизма в муниципальном образовании Приморско-Ахтарский район»</t>
  </si>
  <si>
    <t>902 0314 2600000000 000</t>
  </si>
  <si>
    <t>902 0314 2610000000 000</t>
  </si>
  <si>
    <t>Организационно-информационные мероприятия по профилактике терроризма и экстремизма</t>
  </si>
  <si>
    <t>902 0314 2610100000 000</t>
  </si>
  <si>
    <t>Организация и осуществление мероприятий по участию в профилактике терроризма и экстремизма, а также в минимизации и (или) ликвидации последствий терроризма и экстремизма на территории муниципального образования Приморско-Ахтарский район</t>
  </si>
  <si>
    <t>902 0314 2610110340 000</t>
  </si>
  <si>
    <t>Решение иных вопросов в области национальной безопасности</t>
  </si>
  <si>
    <t>902 0314 6400000000 000</t>
  </si>
  <si>
    <t>Реализация иных мероприятий в области национальной безопасности в соответствии с полномочиями муниципального образования</t>
  </si>
  <si>
    <t>902 0314 6410000000 000</t>
  </si>
  <si>
    <t>Реализация мероприятий ведомственной целевой программы «Противодействие коррупции в муниципальном образовании Приморско-Ахтарский район»</t>
  </si>
  <si>
    <t>902 0314 6410010350 000</t>
  </si>
  <si>
    <t>Национальная экономика</t>
  </si>
  <si>
    <t>902 0400 0000000000 000</t>
  </si>
  <si>
    <t>Сельское хозяйство и рыболовство</t>
  </si>
  <si>
    <t>902 0405 0000000000 000</t>
  </si>
  <si>
    <t>902 0405 1300000000 000</t>
  </si>
  <si>
    <t>902 0405 1310000000 000</t>
  </si>
  <si>
    <t>902 0405 1310100000 000</t>
  </si>
  <si>
    <t>902 0405 1310160910 000</t>
  </si>
  <si>
    <t>Обеспечение эпизоотического, ветеринарно-санитарного благополучия в Краснодарском крае на территории муниципального образования Приморско-Ахтарский район</t>
  </si>
  <si>
    <t>902 0405 1310200000 000</t>
  </si>
  <si>
    <t>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 и федеральной территории «Сириус»</t>
  </si>
  <si>
    <t>902 0405 1310261650 000</t>
  </si>
  <si>
    <t>Организация и проведение конкурсов профессионального мастерства среди работников агропромышленного комплекса с материальным стимулированием победителей, обеспечение участия сельскохозяйственных товаропроизводителей в выставках и ярмарках, организация и проведение совещаний, выставок, ярмарок, а также смотров-конкурсов племенных животных, в том числе с выплатой вознаграждения победителям</t>
  </si>
  <si>
    <t>902 0405 1310400000 000</t>
  </si>
  <si>
    <t>Обеспечение участия малых форм хозяйствования в агропромышленной выставке «Кубанская ярмарка»</t>
  </si>
  <si>
    <t>902 0405 1310410860 000</t>
  </si>
  <si>
    <t>Дорожное хозяйство (дорожные фонды)</t>
  </si>
  <si>
    <t>902 0409 0000000000 000</t>
  </si>
  <si>
    <t>Муниципальная программа муниципального образования Приморско-Ахтарский район «Капитальный ремонт, ремонт и содержание автомобильных дорог общего пользования местного значения»</t>
  </si>
  <si>
    <t>902 0409 2000000000 000</t>
  </si>
  <si>
    <t>902 0409 2010000000 000</t>
  </si>
  <si>
    <t>Мероприятия, осуществляемые за счет средств сформированного в установленном порядке муниципального дорожного фонда</t>
  </si>
  <si>
    <t>902 0409 2010100000 000</t>
  </si>
  <si>
    <t>Капитальный ремонт, ремонт и содержание автомобильных дорог местного значения</t>
  </si>
  <si>
    <t>902 0409 2010110290 000</t>
  </si>
  <si>
    <t>Связь и информатика</t>
  </si>
  <si>
    <t>902 0410 0000000000 000</t>
  </si>
  <si>
    <t>Муниципальная программа муниципального образования Приморско-Ахтарский район «Информатизация муниципального образования Приморско-Ахтарский район»</t>
  </si>
  <si>
    <t>902 0410 2200000000 000</t>
  </si>
  <si>
    <t>902 0410 2210000000 000</t>
  </si>
  <si>
    <t>Организация мероприятий по защите персональных данных граждан Приморско-Ахтарского района, конфиденциальной информации администрации, а также повышения квалификации работников по информационной безопасности</t>
  </si>
  <si>
    <t>902 0410 2210100000 000</t>
  </si>
  <si>
    <t>Проведение мероприятий по защите информации и аттестации рабочих мест, содержащих персональные данные и данные по государственной тайне, обучение работников по информационной безопасности</t>
  </si>
  <si>
    <t>902 0410 2210110940 000</t>
  </si>
  <si>
    <t>Обеспечение взаимодействия граждан и организаций с органами местного самоуправления муниципального образования Приморско-Ахтарский район  на основе информационных и телекоммуникационных технологий</t>
  </si>
  <si>
    <t>902 0410 2210200000 000</t>
  </si>
  <si>
    <t>Сопровождение  и развитие интернет-ресурсов администрации муниципального образования Приморско-Ахтарский район</t>
  </si>
  <si>
    <t>902 0410 2210210950 000</t>
  </si>
  <si>
    <t>Совершенствование деятельности структурных подразделений администрации муниципального образования Приморско-Ахтарский район на основе использования современных информационно-коммуникационных технологий</t>
  </si>
  <si>
    <t>902 0410 2210300000 000</t>
  </si>
  <si>
    <t>Обеспечение сотрудников администрации муниципального образования Приморско-Ахтарский район электронным документооборотом</t>
  </si>
  <si>
    <t>902 0410 2210310140 000</t>
  </si>
  <si>
    <t>Другие вопросы в области национальной экономики</t>
  </si>
  <si>
    <t>902 0412 0000000000 000</t>
  </si>
  <si>
    <t>Муниципальная программа муниципального образования Приморско-Ахтарский район «Развитие санаторно-курортного и туристского комплекса»</t>
  </si>
  <si>
    <t>902 0412 1000000000 000</t>
  </si>
  <si>
    <t>902 0412 1010000000 000</t>
  </si>
  <si>
    <t>Продвижение санаторно-курортных и туристских возможностей Приморско-Ахтарского района</t>
  </si>
  <si>
    <t>902 0412 1010100000 000</t>
  </si>
  <si>
    <t>Реализация мероприятий муниципальной программы муниципального образования Приморско-Ахтарский район «Развитие санаторно-курортного и туристского комплекса»</t>
  </si>
  <si>
    <t>902 0412 1010110490 000</t>
  </si>
  <si>
    <t>902 0412 2400000000 000</t>
  </si>
  <si>
    <t>902 0412 2410000000 000</t>
  </si>
  <si>
    <t>Градостроительная деятельность на территории сельских поселений Приморско-Ахтарского района</t>
  </si>
  <si>
    <t>902 0412 2410100000 000</t>
  </si>
  <si>
    <t>Реализация мероприятий муниципальной программы муниципального образования Приморско-Ахтарский район «Развитие градостроительной деятельности на территории Приморско-Ахтарского района»</t>
  </si>
  <si>
    <t>902 0412 2410110120 000</t>
  </si>
  <si>
    <t>Решение других вопросов в области национальной экономики в соответствии с полномочиями муниципального образования</t>
  </si>
  <si>
    <t>902 0412 6800000000 000</t>
  </si>
  <si>
    <t>Реализация иных мероприятий в сфере национальной экономики</t>
  </si>
  <si>
    <t>902 0412 6810000000 000</t>
  </si>
  <si>
    <t>Осуществление мероприятий по размещению наружной рекламы, социальной рекламы с использованием щитов, стендов и иного предназначенного для проекции рекламы оборудования на земельном участке, здании или ином недвижимом имуществе, находящемся в собственности муниципального образования Приморско-Ахтарский район, а также на земельных участках, государственная собственность на которые не разграничена</t>
  </si>
  <si>
    <t>902 0412 6810010850 000</t>
  </si>
  <si>
    <t>902 0412 2410300000 000</t>
  </si>
  <si>
    <t>902 0412 2410320550 000</t>
  </si>
  <si>
    <t>Коммунальное хозяйство</t>
  </si>
  <si>
    <t>902 0502 0000000000 000</t>
  </si>
  <si>
    <t>902 0502 5290020560 000</t>
  </si>
  <si>
    <t xml:space="preserve">902 0502 5290000000 000 </t>
  </si>
  <si>
    <t xml:space="preserve">902 0502 5200000000 000 </t>
  </si>
  <si>
    <t>Жилищно-коммунальное хозяйство</t>
  </si>
  <si>
    <t>902 0500 0000000000 000</t>
  </si>
  <si>
    <t>Благоустройство</t>
  </si>
  <si>
    <t xml:space="preserve">902 0503 0000000000 000 </t>
  </si>
  <si>
    <t xml:space="preserve">902 0503 5200000000 000 </t>
  </si>
  <si>
    <t xml:space="preserve">902 0503 5290000000 000 </t>
  </si>
  <si>
    <t>Иные межбюджетные трансферты  на поддержку местных инициатив по итогам краевого конкурса</t>
  </si>
  <si>
    <t xml:space="preserve">902 0503 5290020020 000 </t>
  </si>
  <si>
    <t>Образование</t>
  </si>
  <si>
    <t>902 0700 0000000000 000</t>
  </si>
  <si>
    <t>Общее образование</t>
  </si>
  <si>
    <t>902 0702 0000000000 000</t>
  </si>
  <si>
    <t>Муниципальная программа муниципального образования Приморско-Ахтарский район «Развитие социальной инфраструктуры на территории муниципального образования Приморско-Ахтарский район»</t>
  </si>
  <si>
    <t>902 0702 0800000000 000</t>
  </si>
  <si>
    <t>902 0702 0810000000 000</t>
  </si>
  <si>
    <t>Строительство, реконструкция, модернизация и техническое перевооружение объектов социальной и инженерной инфраструктуры муниципального значения, приобретение объектов недвижимости, движимого имущества (необходимого для обеспечения функционирования приобретаемого (приобретенного) объекта недвижимости)</t>
  </si>
  <si>
    <t>902 0702 0810100000 000</t>
  </si>
  <si>
    <t>Бюджетные инвестиции в объекты недвижимого имущества муниципальной собственности</t>
  </si>
  <si>
    <t>902 0702 0810110260 000</t>
  </si>
  <si>
    <t>Здравоохранение</t>
  </si>
  <si>
    <t>902 0900 0000000000 000</t>
  </si>
  <si>
    <t>Амбулаторная помощь</t>
  </si>
  <si>
    <t>902 0902 0000000000 000</t>
  </si>
  <si>
    <t>Муниципальная программа муниципального образования Приморско-Ахтарский район «Развитие здравоохранения»</t>
  </si>
  <si>
    <t>902 0902 2100000000 000</t>
  </si>
  <si>
    <t>902 0902 2110000000 000</t>
  </si>
  <si>
    <t>Укрепление материально-технической базы объектов здравоохранения муниципального образования Приморско-Ахтарский район</t>
  </si>
  <si>
    <t>902 0902 2110100000 000</t>
  </si>
  <si>
    <t>Осуществление отдельных государственных полномочий по строительству зданий, включая проектно-изыскательские работы, для размещения фельдшерско-акушерских пунктов, фельдшерских пунктов, врачебных амбулаторий и офисов врача общей практики, а также строительство иных объектов здравоохранения, начатое до 1 января 2019 года,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</si>
  <si>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902 0902 2110160960 000</t>
  </si>
  <si>
    <t>Федеральный проект «Модернизация первичного звена здравоохранения Российской Федерации»</t>
  </si>
  <si>
    <t>902 0902 211N900000 000</t>
  </si>
  <si>
    <t>902 0902 211N953651 000</t>
  </si>
  <si>
    <t>Реализация региональных проектов модернизации первичного звена здравоохранения (осуществление отдельных государственных полномочий  по  строительству  зданий,  включая  проектно-изыскательские работы, для размещения фельдшерско-акушерских пунктов, фельдшерских пунктов, врачебных амбулаторий и офисов врача общей практики, а также строительство иных объектов здравоохранения, начатое до 1 января 2019 года,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крае)</t>
  </si>
  <si>
    <t>902 0902 211N9С3651 000</t>
  </si>
  <si>
    <t>Социальная политика</t>
  </si>
  <si>
    <t>902 1000 0000000000 000</t>
  </si>
  <si>
    <t>Пенсионное обеспечение</t>
  </si>
  <si>
    <t>902 1001 0000000000 000</t>
  </si>
  <si>
    <t>Муниципальная программа муниципального образования Приморско-Ахтарский район «Социальная поддержка граждан муниципального образования Приморско-Ахтарский район»</t>
  </si>
  <si>
    <t>902 1001 2700000000 000</t>
  </si>
  <si>
    <t>902 1001 2710000000 000</t>
  </si>
  <si>
    <t>Меры поддержки лиц, замещавших муниципальные должности и должности муниципальной службы муниципального образования Приморско-Ахтарский район</t>
  </si>
  <si>
    <t>902 1001 2710200000 000</t>
  </si>
  <si>
    <t>Пенсия за выслугу лет лицам, замещавшим муниципальные должности и должности муниципальной службы в органах местного самоуправления Приморско-Ахтарского района и муниципального образования Приморско-Ахтарский район</t>
  </si>
  <si>
    <t>902 1001 2710240030 000</t>
  </si>
  <si>
    <t>Социальное обеспечение населения</t>
  </si>
  <si>
    <t>902 1003 0000000000 000</t>
  </si>
  <si>
    <t>Муниципальная программа муниципального образования Приморско-Ахтарский район «Социальная ипотека для работников бюджетной сферы муниципального образования Приморско-Ахтарский район»</t>
  </si>
  <si>
    <t>902 1003 1400000000 000</t>
  </si>
  <si>
    <t>902 1003 1410000000 000</t>
  </si>
  <si>
    <t>Оказание мер социальной поддержки работникам муниципальных учреждений физической культуры и спорта, здравоохранения, образования, культуры в виде предоставления социальных выплат на приобретение или строительство жилого помещения</t>
  </si>
  <si>
    <t>902 1003 1410100000 000</t>
  </si>
  <si>
    <t xml:space="preserve">Социальная выплата (субсидия) на уменьшение нагрузки по оплате процентов по кредитному договору </t>
  </si>
  <si>
    <t>902 1003 1410110910 000</t>
  </si>
  <si>
    <t>Оказание мер социальной поддержки работникам учреждений здравоохранения, оказывающих медицинскую помощь на территории  муниципального образования Приморско-Ахтарский район,  в виде предоставления социальных выплат на приобретение или строительство жилого помещения для создания благоприятных условий в целях привлечения медицинских работников для работы в медицинских организациях в соответствии с Федеральным законом от 6 октября 2003 года № 131-ФЗ</t>
  </si>
  <si>
    <t>902 1003 1410200000 000</t>
  </si>
  <si>
    <t>902 1003 1410210910 000</t>
  </si>
  <si>
    <t>Охрана семьи и детства</t>
  </si>
  <si>
    <t>902 1004 0000000000 000</t>
  </si>
  <si>
    <t>902 1004 2700000000 000</t>
  </si>
  <si>
    <t>902 1004 2710000000 000</t>
  </si>
  <si>
    <t>Обеспечение дополнительных гарантий по социальной поддержке детей-сирот и детей, оставшихся без попечения родителей</t>
  </si>
  <si>
    <t>902 1004 2710100000 000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</si>
  <si>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</si>
  <si>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902 1004 2710169100 000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</si>
  <si>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</si>
  <si>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902 1004 2710169110 000</t>
  </si>
  <si>
    <t>Осуществление отдельных государственных полномочий по выплате ежемесячного вознаграждения, причитающегося приемным родителям за оказание услуг по воспитанию приемных детей</t>
  </si>
  <si>
    <t>902 1004 2710169130 000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</si>
  <si>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</si>
  <si>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902 1004 2710169140 000</t>
  </si>
  <si>
    <t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ее осуществления, за исключением жилых помещений, приобретенных за счет средств краевого бюджета</t>
  </si>
  <si>
    <t>902 1004 2710169160 000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</si>
  <si>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</si>
  <si>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 1004 27101R0820 000</t>
  </si>
  <si>
    <t>902 1004 27101C0820 000</t>
  </si>
  <si>
    <t>Средства массовой информации</t>
  </si>
  <si>
    <t>902 1200 0000000000 000</t>
  </si>
  <si>
    <t>Телевидение и радиовещание</t>
  </si>
  <si>
    <t>902 1201 0000000000 000</t>
  </si>
  <si>
    <t>Муниципальная программа муниципального образования Приморско-Ахтарский район «Информационное общество Приморско-Ахтарского района»</t>
  </si>
  <si>
    <t>902 1201 0700000000 000</t>
  </si>
  <si>
    <t>902 1201 0710000000 000</t>
  </si>
  <si>
    <t>Обеспечение доступа  к информации о деятельности органов местного самоуправления муниципального образования Приморско-Ахтарский район</t>
  </si>
  <si>
    <t>902 1201 0710100000 000</t>
  </si>
  <si>
    <t>Информационное обеспечение деятельности органов местного самоуправления муниципального образования Приморско-Ахтарский район</t>
  </si>
  <si>
    <t>902 1201 0710110380 000</t>
  </si>
  <si>
    <t>Периодическая печать и издательства</t>
  </si>
  <si>
    <t>902 1202 0000000000 000</t>
  </si>
  <si>
    <t>902 1202 0700000000 000</t>
  </si>
  <si>
    <t>902 1202 0710000000 000</t>
  </si>
  <si>
    <t>902 1202 0710100000 000</t>
  </si>
  <si>
    <t>902 1202 0710110380 000</t>
  </si>
  <si>
    <t>905 0000 0000000000 000</t>
  </si>
  <si>
    <t>905 0100 0000000000 000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</si>
  <si>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</si>
  <si>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905 0106 0000000000 000</t>
  </si>
  <si>
    <t>Муниципальная программа муниципального образования Приморско-Ахтарский район «Управление муниципальными финансами муниципального образования Приморско-Ахтарский район»</t>
  </si>
  <si>
    <t>905 0106 1900000000 000</t>
  </si>
  <si>
    <t>Формирование единой финансово-бюджетной политики и обеспечение сбалансированности бюджета муниципального образования Приморско-Ахтарский район</t>
  </si>
  <si>
    <t>905 0106 1920000000 000</t>
  </si>
  <si>
    <t>Создание условий для обеспечения сбалансированности бюджета муниципального образования Приморско-Ахтарский район  и эффективности использования бюджетных средств</t>
  </si>
  <si>
    <t>905 0106 1920100000 000</t>
  </si>
  <si>
    <t>905 0106 1920100190 000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</si>
  <si>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</si>
  <si>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905 1400 0000000000 000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</si>
  <si>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</si>
  <si>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905 1401 0000000000 000 </t>
  </si>
  <si>
    <t xml:space="preserve">905 1401 1900000000 000 </t>
  </si>
  <si>
    <t>Совершенствование межбюджетных отношений в Приморско-Ахтарском районе</t>
  </si>
  <si>
    <t>905 1401 1910000000 000</t>
  </si>
  <si>
    <t>Повышение уровня бюджетной обеспеченности поселений Приморско-Ахтарского района</t>
  </si>
  <si>
    <t xml:space="preserve">905 1401 1910100000 000 </t>
  </si>
  <si>
    <t>Дотации на выравнивание бюджетной обеспеченности  поселений за счет собственных средств бюджета муниципального образования Приморско-Ахтарский район</t>
  </si>
  <si>
    <t xml:space="preserve">905 1401 1910110890 000 </t>
  </si>
  <si>
    <t>910 0000 0000000000 000</t>
  </si>
  <si>
    <t>910 0100 0000000000 000</t>
  </si>
  <si>
    <t>910 0106 0000000000 000</t>
  </si>
  <si>
    <t>Внешний муниципальный финансовый контроль</t>
  </si>
  <si>
    <t>910 0106 5400000000 000</t>
  </si>
  <si>
    <t>Председатель контрольно-счетной палаты муниципального образования</t>
  </si>
  <si>
    <t>910 0106 5410000000 000</t>
  </si>
  <si>
    <t>910 0106 5410000190 000</t>
  </si>
  <si>
    <t>Обеспечение деятельности контрольно-счетной палаты муниципального образования</t>
  </si>
  <si>
    <t xml:space="preserve">910 0106 5420000000 000 </t>
  </si>
  <si>
    <t>910 0106 5420000190 000</t>
  </si>
  <si>
    <t>Осуществление внешнего муниципального финансового контроля</t>
  </si>
  <si>
    <t>910 0106 5420020510 000</t>
  </si>
  <si>
    <t>925 0000 0000000000 000</t>
  </si>
  <si>
    <t>925 0700 0000000000 000</t>
  </si>
  <si>
    <t>Дошкольное образование</t>
  </si>
  <si>
    <t>925 0701 0000000000 000</t>
  </si>
  <si>
    <t>925 0701 0100000000 000</t>
  </si>
  <si>
    <t>Развитие дошкольного, общего и дополнительного образования детей</t>
  </si>
  <si>
    <t>925 0701 0110000000 000</t>
  </si>
  <si>
    <t>Развитие дошкольного образования детей</t>
  </si>
  <si>
    <t>925 0701 0110100000 000</t>
  </si>
  <si>
    <t>925 0701 0110100590 000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</si>
  <si>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</si>
  <si>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925 0701 0110160860 000</t>
  </si>
  <si>
    <t>Обеспечение системы образования Приморско-Ахтарского района квалифицированными кадрами, создание механизмов мотивации педагогов к повышению качества работы и непрерывному профессиональному развитию</t>
  </si>
  <si>
    <t>925 0701 0120900000 000</t>
  </si>
  <si>
    <t>Выплата мер социальной поддержки по оплате жилья, отопления и освещения специалистам, проживающим в сельских населенных пунктах, работающим в муниципальных учреждениях здравоохранения, находящихся в ведении муниципального образования Приморско-Ахтарский район</t>
  </si>
  <si>
    <t>925 0701 0120910930 000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</si>
  <si>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</si>
  <si>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925 0701 0120960820 000</t>
  </si>
  <si>
    <t>925 0702 0000000000 000</t>
  </si>
  <si>
    <t>925 0702 0100000000 000</t>
  </si>
  <si>
    <t>925 0702 0110000000 000</t>
  </si>
  <si>
    <t>Развитие общего образования детей</t>
  </si>
  <si>
    <t>925 0702 0110200000 000</t>
  </si>
  <si>
    <t>925 0702 0110200590 000</t>
  </si>
  <si>
    <t>925 0702 0110260860 000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</si>
  <si>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 , прилегающих к зданиям и сооружениям муниципальных образовательных организаций)</t>
  </si>
  <si>
    <t>925 0702 01204S3410 000</t>
  </si>
  <si>
    <t>Обеспечение реализации муниципальной программы и прочие мероприятия в области образования</t>
  </si>
  <si>
    <t>925 0702 0120000000 000</t>
  </si>
  <si>
    <t>Капитальный и текущий ремонт, укрепление материально-технической базы учреждений, подведомственных управлению образования администрации муниципального образования Приморско-Ахтарский район</t>
  </si>
  <si>
    <t>925 0702 0120400000 000</t>
  </si>
  <si>
    <t>Реализация мер по специальной поддержке отдельных категорий обучающихся</t>
  </si>
  <si>
    <t>925 0702 0120500000 000</t>
  </si>
  <si>
    <t>Частичная компенсация удорожания стоимости питания учащихся в муниципальных дневных общеобразовательных учреждениях, реализующих общеобразовательные программы</t>
  </si>
  <si>
    <t>925 0702 0120510450 000</t>
  </si>
  <si>
    <t>925 0702 0120510390 000</t>
  </si>
  <si>
    <t>925 0702 0120510430 000</t>
  </si>
  <si>
    <t>Предоставление денежной компенсации детям-инвалидам (инвалидам), не являющимся обучающимися с ограниченными возможностями здоровья, меры социальной поддержки в виде бесплатного горячего питания обучающихся, получающих начальное общее образование в муниципальных образовательных организациях</t>
  </si>
  <si>
    <t>Организация питания детей-инвалидов (инвалидов), не являющихся обучающимися с ограниченными возможностями здоровья, получающих начальное общее, основное общее и среднее общее образование в муниципальных общеобразовательных организациях, в соответствии с частью 7 статьи 23 Закона Краснодарского края  от 16 июля 2013 года № 2770-КЗ «Об образовании в Краснодарском крае»</t>
  </si>
  <si>
    <t>925 0702 0120510470 000</t>
  </si>
  <si>
    <t>Организация и обеспечение бесплатным одноразовым горячим питанием для обучающихся, получающих основное общее и среднее общее образование в муниципальных общеобразовательных организациях муниципального образования Приморско-Ахтарский район, - детей граждан, призванных на военную службу по мобилизации в Вооруженные силы Российской Федерации, добровольцев, принимающих участие в специальной военной операции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</si>
  <si>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</si>
  <si>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925 0702 0120562370 000</t>
  </si>
  <si>
    <t>Осуществление отдельных государственных полномочий по обеспечению бесплатным двухразовым питанием детей-инвалидов (инвалидов), не являющихся обучающимися с ограниченными возможностями здоровья, получающих начальное общее, основное общее и среднее общее образование в муниципальных общеобразовательных организациях</t>
  </si>
  <si>
    <t>925 0702 0120563540 000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</si>
  <si>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</si>
  <si>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925 0702 01205L3040 000</t>
  </si>
  <si>
    <t>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</t>
  </si>
  <si>
    <t>925 0702 01205S3550 000</t>
  </si>
  <si>
    <t>925 0702 01205W3040 000</t>
  </si>
  <si>
    <t>Формирование востребованной системы оценки качества образования и образовательных результатов</t>
  </si>
  <si>
    <t>925 0702 0120700000 000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</si>
  <si>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</si>
  <si>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925 0702 0120762500 000</t>
  </si>
  <si>
    <t>925 0702 0120900000 000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</si>
  <si>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организаций)</t>
  </si>
  <si>
    <t>925 0702 0120953032 000</t>
  </si>
  <si>
    <t>925 0702 0120960820 000</t>
  </si>
  <si>
    <t>Федеральный проект «Патриотическое воспитание граждан Российской Федерации»</t>
  </si>
  <si>
    <t>925 0702 012EВ00000 000</t>
  </si>
  <si>
    <t>925 0702 012EВ51790 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</si>
  <si>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</si>
  <si>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</si>
  <si>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925 0702 012EВ57860 000</t>
  </si>
  <si>
    <t>Дополнительное образование детей</t>
  </si>
  <si>
    <t>925 0703 0000000000 000</t>
  </si>
  <si>
    <t>Муниципальная программа муниципального образования Приморско-Ахтарский район «Развитие образования»</t>
  </si>
  <si>
    <t>925 0703 0100000000 000</t>
  </si>
  <si>
    <t>925 0703 0110000000 000</t>
  </si>
  <si>
    <t>Развитие дополнительного образования детей</t>
  </si>
  <si>
    <t>925 0703 0110300000 000</t>
  </si>
  <si>
    <t>925 0703 0110300590 000</t>
  </si>
  <si>
    <t>Обеспечение функционирования системы персонифицированного финансирования дополнительного образования детей</t>
  </si>
  <si>
    <t>925 0703 0110310280 000</t>
  </si>
  <si>
    <t>Другие вопросы в области образования</t>
  </si>
  <si>
    <t>925 0709 0000000000 000</t>
  </si>
  <si>
    <t>925 0709 0100000000 000</t>
  </si>
  <si>
    <t>925 0709 0120000000 000</t>
  </si>
  <si>
    <t>Финансовое обеспечение деятельности Управления образования администрации муниципального образования Приморско-Ахтарский район</t>
  </si>
  <si>
    <t>925 0709 0120100000 000</t>
  </si>
  <si>
    <t>925 0709 0120100190 000</t>
  </si>
  <si>
    <t>925 0709 0120160860 000</t>
  </si>
  <si>
    <t>Финансовое обеспечение деятельности централизованных бухгалтерий</t>
  </si>
  <si>
    <t>925 0709 0120200000 000</t>
  </si>
  <si>
    <t>925 0709 0120300590 000</t>
  </si>
  <si>
    <t>925 0709 0120260860 000</t>
  </si>
  <si>
    <t>Финансовое обеспечение деятельности прочих учреждений, обеспечивающих предоставление услуг в области образования</t>
  </si>
  <si>
    <t>925 0709 0120300000 000</t>
  </si>
  <si>
    <t>Муниципальная программа муниципального образования Приморско-Ахтарский район «Организация отдыха детей в каникулярное время в муниципальном образовании Приморско-Ахтарский район»</t>
  </si>
  <si>
    <t>925 0709 0500000000 000</t>
  </si>
  <si>
    <t>925 0709 0510000000 000</t>
  </si>
  <si>
    <t>Создание условий для полноценного отдыха детей в каникулярное время в муниципальном образовании Приморско-Ахтарский район</t>
  </si>
  <si>
    <t xml:space="preserve">925 0709 0510100000 000 </t>
  </si>
  <si>
    <t>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</si>
  <si>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 xml:space="preserve">925 0709 0510163110 000 </t>
  </si>
  <si>
    <t>925 1000 0000000000 000</t>
  </si>
  <si>
    <t>925 1004 0000000000 000</t>
  </si>
  <si>
    <t>925 1004 0100000000 000</t>
  </si>
  <si>
    <t>925 1004 0120000000 000</t>
  </si>
  <si>
    <t>Развитие современных механизмов, содержания и технологий дошкольного, общего и дополнительного образования детей</t>
  </si>
  <si>
    <t>925 1004 0120600000 000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</si>
  <si>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</si>
  <si>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925 1004 0120660710 000</t>
  </si>
  <si>
    <t>925 0701 0120000000 000</t>
  </si>
  <si>
    <t>926 0000 0000000000 000</t>
  </si>
  <si>
    <t>926 0700 0000000000 000</t>
  </si>
  <si>
    <t>926 0703 0000000000 000</t>
  </si>
  <si>
    <t>Муниципальная программа муниципального образования Приморско-Ахтарский район «Развитие культуры»</t>
  </si>
  <si>
    <t>926 0703 0200000000 000</t>
  </si>
  <si>
    <t>Совершенствование деятельности муниципальных учреждений, подведомственных Отделу культуры администрации муниципального образования Приморско-Ахтарский район, по предоставлению муниципальных услуг</t>
  </si>
  <si>
    <t>926 0703 0210000000 000</t>
  </si>
  <si>
    <t>Реализация дополнительных общеобразовательных общеразвивающих и предпрофессиональных программ в области искусств</t>
  </si>
  <si>
    <t>926 0703 0210100000 000</t>
  </si>
  <si>
    <t>926 0703 0210100590 000</t>
  </si>
  <si>
    <t>Обеспечение реализации муниципальной программы и прочие мероприятия в области культуры и искусства</t>
  </si>
  <si>
    <t>926 0703 0220000000 000</t>
  </si>
  <si>
    <t>Обеспечение условий для выявления и развития талантливых детей в Приморско-Ахтарском районе</t>
  </si>
  <si>
    <t>926 0703 0220200000 000</t>
  </si>
  <si>
    <t>Реализация иных мероприятий муниципальной программы муниципального образования Приморско-Ахтарский район «Развитие культуры»</t>
  </si>
  <si>
    <t>926 0703 0220210570 000</t>
  </si>
  <si>
    <t>926 0801 0210200590 000</t>
  </si>
  <si>
    <t>Культура, кинематография</t>
  </si>
  <si>
    <t>926 0800 0000000000 000</t>
  </si>
  <si>
    <t>Культура</t>
  </si>
  <si>
    <t>926 0801 0000000000 000</t>
  </si>
  <si>
    <t>926 0801 0200000000 000</t>
  </si>
  <si>
    <t>926 0801 0210000000 000</t>
  </si>
  <si>
    <t>Обеспечение деятельности учреждений культурно-досугового типа</t>
  </si>
  <si>
    <t>926 0801 0210200000 000</t>
  </si>
  <si>
    <t>Проведение мероприятий в сфере культуры, организация досуга населения</t>
  </si>
  <si>
    <t>926 0801 0210210220 000</t>
  </si>
  <si>
    <t>Библиотечно-информационное обслуживание населения</t>
  </si>
  <si>
    <t>926 0801 0210300000 000</t>
  </si>
  <si>
    <t>926 0801 0210300590 000</t>
  </si>
  <si>
    <t>Комплектование библиотечных фондов</t>
  </si>
  <si>
    <t>926 0801 0220400000 000</t>
  </si>
  <si>
    <t>Государственная поддержка отрасли культуры</t>
  </si>
  <si>
    <t>926 0801 02204L5190 000</t>
  </si>
  <si>
    <t xml:space="preserve">926 0801 0220000000 000 </t>
  </si>
  <si>
    <t>Другие вопросы в области культуры, кинематографии</t>
  </si>
  <si>
    <t>926 0804 0000000000 000</t>
  </si>
  <si>
    <t>926 0804 0200000000 000</t>
  </si>
  <si>
    <t>926 0804 0220000000 000</t>
  </si>
  <si>
    <t>Обеспечение деятельности Отдела культуры администрации муниципального образования Приморско-Ахтарский район</t>
  </si>
  <si>
    <t>926 0804 0220100000 000</t>
  </si>
  <si>
    <t>926 0804 0220100190 000</t>
  </si>
  <si>
    <t>929 0000 0000000000 000</t>
  </si>
  <si>
    <t>Физическая культура и спорт</t>
  </si>
  <si>
    <t>929 1100 0000000000 000</t>
  </si>
  <si>
    <t>Физическая культура</t>
  </si>
  <si>
    <t>929 1101 0000000000 000</t>
  </si>
  <si>
    <t>Муниципальная программа муниципального образования Приморско-Ахтарский район «Развитие физической культуры и спорта»</t>
  </si>
  <si>
    <t>929 1101 0300000000 000</t>
  </si>
  <si>
    <t>Развитие физической культуры и массового спорта</t>
  </si>
  <si>
    <t>929 1101 0310000000 000</t>
  </si>
  <si>
    <t>Обеспечение деятельности  учреждений физической культуры и спорта</t>
  </si>
  <si>
    <t>929 1101 0310100000 000</t>
  </si>
  <si>
    <t>929 1101 0310100590 000</t>
  </si>
  <si>
    <t>Обеспечение условий для развития физической культуры и массового спорта в части оплаты труда инструкторов по спорту</t>
  </si>
  <si>
    <t>929 1101 03101S2820 000</t>
  </si>
  <si>
    <t>Физическое воспитание и физическое развитие граждан посредством организации и проведения (участия) физкультурных мероприятий и массовых спортивных мероприятий</t>
  </si>
  <si>
    <t>929 1101 0310200000 000</t>
  </si>
  <si>
    <t>Мероприятия в области физической культуры и спорта</t>
  </si>
  <si>
    <t>929 1101 0310210240 000</t>
  </si>
  <si>
    <t>Другие вопросы в области физической культуры и спорта</t>
  </si>
  <si>
    <t>929 1105 0000000000 000</t>
  </si>
  <si>
    <t>929 1105 0300000000 000</t>
  </si>
  <si>
    <t>Управление реализацией муниципальной Программы</t>
  </si>
  <si>
    <t>929 1105 0320000000 000</t>
  </si>
  <si>
    <t>Обеспечение деятельности отдела физической культуры и спорта администрации муниципального образования Приморско-Ахтарский район</t>
  </si>
  <si>
    <t>929 1105 0320100000 000</t>
  </si>
  <si>
    <t>929 1105 0320100190 000</t>
  </si>
  <si>
    <t>Отдел по делам молодежи администрации муниципального образования Приморско-Ахтарский район</t>
  </si>
  <si>
    <t>934 0000 0000000000 000</t>
  </si>
  <si>
    <t>934 0700 0000000000 000</t>
  </si>
  <si>
    <t xml:space="preserve">Молодежная политика </t>
  </si>
  <si>
    <t>934 0707 0000000000 000</t>
  </si>
  <si>
    <t>Муниципальная программа муниципального образования Приморско-Ахтарский район «Молодежь Приморско-Ахтарского района»</t>
  </si>
  <si>
    <t>934 0707 0400000000 000</t>
  </si>
  <si>
    <t>934 0707 0410000000 000</t>
  </si>
  <si>
    <t>Организация трудового воспитания, профессионального самоопределения, занятости и оздоровления молодежи</t>
  </si>
  <si>
    <t>934 0707 0410100000 000</t>
  </si>
  <si>
    <t>Проведение мероприятий в области молодежной политики</t>
  </si>
  <si>
    <t>934 0707 0410110250 000</t>
  </si>
  <si>
    <t>Проведение мероприятий, направленных на гражданское, патриотическое и духовно-нравственное воспитание, творческое и интеллектуальное развитие молодых граждан муниципального образования Приморско-Ахтарский район</t>
  </si>
  <si>
    <t>934 0707 0410200000 000</t>
  </si>
  <si>
    <t>934 0707 0410210250 000</t>
  </si>
  <si>
    <t>Организационное обеспечение реализации молодежной политики на территории муниципального образования Приморско-Ахтарский район</t>
  </si>
  <si>
    <t>934 0707 0410400000 000</t>
  </si>
  <si>
    <t>934 0707 0410400590 000</t>
  </si>
  <si>
    <t>934 0709 0000000000 000</t>
  </si>
  <si>
    <t>934 0709 0400000000 000</t>
  </si>
  <si>
    <t>934 0709 0410000000 000</t>
  </si>
  <si>
    <t>934 0709 0410400000 000</t>
  </si>
  <si>
    <t>934 0709 0410400190 000</t>
  </si>
  <si>
    <t xml:space="preserve">Неисполненные назначения </t>
  </si>
  <si>
    <t>Начальник финансового управления администрации муниципального образования Приморско-Ахтарский район</t>
  </si>
  <si>
    <t>С.Г.Долинская</t>
  </si>
  <si>
    <t>х</t>
  </si>
  <si>
    <t>от 07.06.2023 г.  № 741</t>
  </si>
  <si>
    <t>Муниципальная программа муниципального образования Приморско-Ахтарский район "Развитие культуры"</t>
  </si>
  <si>
    <t>рублей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</si>
</sst>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7">
    <font>
      <sz val="10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1"/>
      <name val="Arial"/>
      <family val="0"/>
    </font>
    <font>
      <sz val="16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82" fontId="9" fillId="0" borderId="13" xfId="0" applyNumberFormat="1" applyFont="1" applyBorder="1" applyAlignment="1">
      <alignment horizontal="right" wrapText="1"/>
    </xf>
    <xf numFmtId="182" fontId="2" fillId="0" borderId="13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center" wrapText="1"/>
    </xf>
    <xf numFmtId="181" fontId="9" fillId="0" borderId="13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182" fontId="2" fillId="0" borderId="14" xfId="0" applyNumberFormat="1" applyFont="1" applyBorder="1" applyAlignment="1">
      <alignment horizontal="right" wrapText="1"/>
    </xf>
    <xf numFmtId="181" fontId="2" fillId="0" borderId="13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182" fontId="2" fillId="0" borderId="13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181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81" fontId="2" fillId="0" borderId="19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182" fontId="2" fillId="0" borderId="15" xfId="0" applyNumberFormat="1" applyFont="1" applyBorder="1" applyAlignment="1">
      <alignment horizontal="right" wrapText="1"/>
    </xf>
    <xf numFmtId="182" fontId="2" fillId="0" borderId="20" xfId="0" applyNumberFormat="1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182" fontId="2" fillId="0" borderId="13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181" fontId="9" fillId="0" borderId="22" xfId="0" applyNumberFormat="1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81" fontId="2" fillId="0" borderId="22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/>
    </xf>
    <xf numFmtId="0" fontId="9" fillId="0" borderId="13" xfId="0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33" borderId="0" xfId="52" applyFont="1" applyFill="1" applyAlignment="1">
      <alignment horizontal="left" wrapText="1"/>
      <protection/>
    </xf>
    <xf numFmtId="0" fontId="7" fillId="34" borderId="0" xfId="52" applyFont="1" applyFill="1" applyAlignment="1">
      <alignment horizontal="left" vertical="center" wrapText="1"/>
      <protection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left" vertical="top" wrapText="1"/>
    </xf>
    <xf numFmtId="0" fontId="1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left" vertical="top" wrapText="1"/>
    </xf>
    <xf numFmtId="0" fontId="2" fillId="0" borderId="3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3" fillId="0" borderId="33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9" xfId="0" applyFont="1" applyBorder="1" applyAlignment="1">
      <alignment horizontal="left" vertical="top" wrapText="1"/>
    </xf>
    <xf numFmtId="0" fontId="2" fillId="0" borderId="33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3"/>
  <sheetViews>
    <sheetView tabSelected="1" zoomScalePageLayoutView="0" workbookViewId="0" topLeftCell="A267">
      <selection activeCell="A282" sqref="A282:C282"/>
    </sheetView>
  </sheetViews>
  <sheetFormatPr defaultColWidth="9.140625" defaultRowHeight="12.75"/>
  <cols>
    <col min="1" max="1" width="19.28125" style="0" customWidth="1"/>
    <col min="2" max="2" width="10.00390625" style="0" customWidth="1"/>
    <col min="3" max="3" width="21.8515625" style="0" customWidth="1"/>
    <col min="4" max="4" width="6.00390625" style="0" customWidth="1"/>
    <col min="5" max="5" width="21.00390625" style="0" customWidth="1"/>
    <col min="6" max="6" width="14.421875" style="0" customWidth="1"/>
    <col min="7" max="7" width="14.8515625" style="0" customWidth="1"/>
    <col min="8" max="8" width="14.421875" style="0" customWidth="1"/>
    <col min="9" max="9" width="23.57421875" style="0" customWidth="1"/>
  </cols>
  <sheetData>
    <row r="1" spans="6:9" ht="18.75" customHeight="1">
      <c r="F1" s="78" t="s">
        <v>737</v>
      </c>
      <c r="G1" s="78"/>
      <c r="H1" s="78"/>
      <c r="I1" s="27"/>
    </row>
    <row r="2" spans="6:9" ht="15.75" customHeight="1">
      <c r="F2" s="79" t="s">
        <v>738</v>
      </c>
      <c r="G2" s="79"/>
      <c r="H2" s="79"/>
      <c r="I2" s="27"/>
    </row>
    <row r="3" spans="6:9" ht="15.75" customHeight="1">
      <c r="F3" s="78" t="s">
        <v>739</v>
      </c>
      <c r="G3" s="78"/>
      <c r="H3" s="78"/>
      <c r="I3" s="27"/>
    </row>
    <row r="4" spans="6:9" ht="15.75" customHeight="1">
      <c r="F4" s="78" t="s">
        <v>740</v>
      </c>
      <c r="G4" s="78"/>
      <c r="H4" s="78"/>
      <c r="I4" s="27"/>
    </row>
    <row r="5" spans="6:9" ht="17.25" customHeight="1">
      <c r="F5" s="78" t="s">
        <v>741</v>
      </c>
      <c r="G5" s="78"/>
      <c r="H5" s="78"/>
      <c r="I5" s="27"/>
    </row>
    <row r="6" spans="6:9" ht="15.75" customHeight="1">
      <c r="F6" s="78" t="s">
        <v>1367</v>
      </c>
      <c r="G6" s="78"/>
      <c r="H6" s="78"/>
      <c r="I6" s="27"/>
    </row>
    <row r="7" spans="6:8" ht="21" customHeight="1">
      <c r="F7" s="31"/>
      <c r="G7" s="31"/>
      <c r="H7" s="31"/>
    </row>
    <row r="8" spans="1:8" ht="20.25" customHeight="1">
      <c r="A8" s="80" t="s">
        <v>743</v>
      </c>
      <c r="B8" s="81"/>
      <c r="C8" s="81"/>
      <c r="D8" s="81"/>
      <c r="E8" s="81"/>
      <c r="F8" s="81"/>
      <c r="G8" s="81"/>
      <c r="H8" s="81"/>
    </row>
    <row r="9" spans="1:8" ht="20.25" customHeight="1">
      <c r="A9" s="80" t="s">
        <v>744</v>
      </c>
      <c r="B9" s="80"/>
      <c r="C9" s="80"/>
      <c r="D9" s="80"/>
      <c r="E9" s="80"/>
      <c r="F9" s="80"/>
      <c r="G9" s="81"/>
      <c r="H9" s="81"/>
    </row>
    <row r="10" spans="1:8" ht="18" customHeight="1">
      <c r="A10" s="80" t="s">
        <v>748</v>
      </c>
      <c r="B10" s="89"/>
      <c r="C10" s="89"/>
      <c r="D10" s="89"/>
      <c r="E10" s="81"/>
      <c r="F10" s="81"/>
      <c r="G10" s="81"/>
      <c r="H10" s="81"/>
    </row>
    <row r="11" spans="1:8" ht="36" customHeight="1">
      <c r="A11" s="87" t="s">
        <v>745</v>
      </c>
      <c r="B11" s="87"/>
      <c r="C11" s="87"/>
      <c r="D11" s="87"/>
      <c r="E11" s="87"/>
      <c r="F11" s="87"/>
      <c r="G11" s="81"/>
      <c r="H11" s="81"/>
    </row>
    <row r="12" spans="1:8" ht="18" customHeight="1">
      <c r="A12" s="87" t="s">
        <v>746</v>
      </c>
      <c r="B12" s="87"/>
      <c r="C12" s="87"/>
      <c r="D12" s="87"/>
      <c r="E12" s="87"/>
      <c r="F12" s="87"/>
      <c r="G12" s="81"/>
      <c r="H12" s="81"/>
    </row>
    <row r="13" spans="1:6" ht="21" customHeight="1">
      <c r="A13" s="87" t="s">
        <v>747</v>
      </c>
      <c r="B13" s="88"/>
      <c r="C13" s="88"/>
      <c r="D13" s="88"/>
      <c r="E13" s="88"/>
      <c r="F13" s="9"/>
    </row>
    <row r="14" spans="1:8" ht="13.5" customHeight="1">
      <c r="A14" s="61" t="s">
        <v>1</v>
      </c>
      <c r="B14" s="61"/>
      <c r="C14" s="61"/>
      <c r="D14" s="61"/>
      <c r="E14" s="61"/>
      <c r="F14" s="61"/>
      <c r="G14" s="61"/>
      <c r="H14" s="61"/>
    </row>
    <row r="15" spans="1:8" ht="12" customHeight="1">
      <c r="A15" s="92"/>
      <c r="B15" s="93"/>
      <c r="C15" s="93"/>
      <c r="D15" s="2"/>
      <c r="E15" s="2"/>
      <c r="F15" s="2"/>
      <c r="G15" s="2"/>
      <c r="H15" s="47" t="s">
        <v>1369</v>
      </c>
    </row>
    <row r="16" spans="1:8" ht="39" customHeight="1">
      <c r="A16" s="69" t="s">
        <v>2</v>
      </c>
      <c r="B16" s="94"/>
      <c r="C16" s="95"/>
      <c r="D16" s="4" t="s">
        <v>3</v>
      </c>
      <c r="E16" s="4" t="s">
        <v>4</v>
      </c>
      <c r="F16" s="4" t="s">
        <v>5</v>
      </c>
      <c r="G16" s="6" t="s">
        <v>6</v>
      </c>
      <c r="H16" s="8" t="s">
        <v>742</v>
      </c>
    </row>
    <row r="17" spans="1:8" ht="14.25" customHeight="1">
      <c r="A17" s="96" t="s">
        <v>7</v>
      </c>
      <c r="B17" s="97"/>
      <c r="C17" s="98"/>
      <c r="D17" s="28" t="s">
        <v>8</v>
      </c>
      <c r="E17" s="28" t="s">
        <v>9</v>
      </c>
      <c r="F17" s="28" t="s">
        <v>10</v>
      </c>
      <c r="G17" s="29" t="s">
        <v>11</v>
      </c>
      <c r="H17" s="30">
        <v>6</v>
      </c>
    </row>
    <row r="18" spans="1:9" ht="15">
      <c r="A18" s="71" t="s">
        <v>12</v>
      </c>
      <c r="B18" s="83"/>
      <c r="C18" s="83"/>
      <c r="D18" s="13">
        <v>10</v>
      </c>
      <c r="E18" s="22" t="s">
        <v>13</v>
      </c>
      <c r="F18" s="10">
        <v>1276755800</v>
      </c>
      <c r="G18" s="10">
        <v>300661975.51</v>
      </c>
      <c r="H18" s="10">
        <f>F18-G18</f>
        <v>976093824.49</v>
      </c>
      <c r="I18" s="19"/>
    </row>
    <row r="19" spans="1:8" ht="14.25">
      <c r="A19" s="50" t="s">
        <v>14</v>
      </c>
      <c r="B19" s="90"/>
      <c r="C19" s="90"/>
      <c r="D19" s="12"/>
      <c r="E19" s="12"/>
      <c r="F19" s="7"/>
      <c r="G19" s="7"/>
      <c r="H19" s="7"/>
    </row>
    <row r="20" spans="1:8" ht="21.75" customHeight="1">
      <c r="A20" s="71" t="s">
        <v>749</v>
      </c>
      <c r="B20" s="83"/>
      <c r="C20" s="83"/>
      <c r="D20" s="13">
        <v>10</v>
      </c>
      <c r="E20" s="14" t="s">
        <v>762</v>
      </c>
      <c r="F20" s="10">
        <v>337000</v>
      </c>
      <c r="G20" s="10">
        <v>52794.27</v>
      </c>
      <c r="H20" s="10">
        <f>F20-G20</f>
        <v>284205.73</v>
      </c>
    </row>
    <row r="21" spans="1:8" ht="12.75" customHeight="1">
      <c r="A21" s="66" t="s">
        <v>15</v>
      </c>
      <c r="B21" s="82"/>
      <c r="C21" s="82"/>
      <c r="D21" s="16">
        <v>10</v>
      </c>
      <c r="E21" s="17" t="s">
        <v>16</v>
      </c>
      <c r="F21" s="18">
        <v>337000</v>
      </c>
      <c r="G21" s="18">
        <v>52794.27</v>
      </c>
      <c r="H21" s="18">
        <f>F21-G21</f>
        <v>284205.73</v>
      </c>
    </row>
    <row r="22" spans="1:8" ht="12.75" customHeight="1">
      <c r="A22" s="50" t="s">
        <v>17</v>
      </c>
      <c r="B22" s="90"/>
      <c r="C22" s="90"/>
      <c r="D22" s="20">
        <v>10</v>
      </c>
      <c r="E22" s="12" t="s">
        <v>18</v>
      </c>
      <c r="F22" s="11">
        <v>337000</v>
      </c>
      <c r="G22" s="11">
        <v>52794.27</v>
      </c>
      <c r="H22" s="11">
        <f aca="true" t="shared" si="0" ref="H22:H63">F22-G22</f>
        <v>284205.73</v>
      </c>
    </row>
    <row r="23" spans="1:8" ht="15" customHeight="1">
      <c r="A23" s="50" t="s">
        <v>19</v>
      </c>
      <c r="B23" s="90"/>
      <c r="C23" s="90"/>
      <c r="D23" s="20">
        <v>10</v>
      </c>
      <c r="E23" s="12" t="s">
        <v>20</v>
      </c>
      <c r="F23" s="11">
        <v>337000</v>
      </c>
      <c r="G23" s="11">
        <v>52794.27</v>
      </c>
      <c r="H23" s="11">
        <f t="shared" si="0"/>
        <v>284205.73</v>
      </c>
    </row>
    <row r="24" spans="1:8" ht="21.75" customHeight="1">
      <c r="A24" s="50" t="s">
        <v>21</v>
      </c>
      <c r="B24" s="90"/>
      <c r="C24" s="90"/>
      <c r="D24" s="20">
        <v>10</v>
      </c>
      <c r="E24" s="12" t="s">
        <v>22</v>
      </c>
      <c r="F24" s="11">
        <v>21000</v>
      </c>
      <c r="G24" s="11">
        <v>17913.8</v>
      </c>
      <c r="H24" s="11">
        <f t="shared" si="0"/>
        <v>3086.2000000000007</v>
      </c>
    </row>
    <row r="25" spans="1:8" ht="12" customHeight="1">
      <c r="A25" s="50" t="s">
        <v>23</v>
      </c>
      <c r="B25" s="90"/>
      <c r="C25" s="90"/>
      <c r="D25" s="20">
        <v>10</v>
      </c>
      <c r="E25" s="12" t="s">
        <v>24</v>
      </c>
      <c r="F25" s="11">
        <v>214000</v>
      </c>
      <c r="G25" s="11">
        <v>654.3</v>
      </c>
      <c r="H25" s="11">
        <f t="shared" si="0"/>
        <v>213345.7</v>
      </c>
    </row>
    <row r="26" spans="1:8" ht="14.25" customHeight="1">
      <c r="A26" s="50" t="s">
        <v>25</v>
      </c>
      <c r="B26" s="90"/>
      <c r="C26" s="90"/>
      <c r="D26" s="20">
        <v>10</v>
      </c>
      <c r="E26" s="12" t="s">
        <v>26</v>
      </c>
      <c r="F26" s="11">
        <v>102000</v>
      </c>
      <c r="G26" s="11">
        <v>34226.17</v>
      </c>
      <c r="H26" s="11">
        <f t="shared" si="0"/>
        <v>67773.83</v>
      </c>
    </row>
    <row r="27" spans="1:8" ht="14.25">
      <c r="A27" s="50" t="s">
        <v>27</v>
      </c>
      <c r="B27" s="90"/>
      <c r="C27" s="90"/>
      <c r="D27" s="20">
        <v>10</v>
      </c>
      <c r="E27" s="12" t="s">
        <v>28</v>
      </c>
      <c r="F27" s="11">
        <v>100000</v>
      </c>
      <c r="G27" s="11">
        <v>30508.19</v>
      </c>
      <c r="H27" s="11">
        <f t="shared" si="0"/>
        <v>69491.81</v>
      </c>
    </row>
    <row r="28" spans="1:8" ht="12" customHeight="1">
      <c r="A28" s="50" t="s">
        <v>29</v>
      </c>
      <c r="B28" s="90"/>
      <c r="C28" s="90"/>
      <c r="D28" s="20">
        <v>10</v>
      </c>
      <c r="E28" s="12" t="s">
        <v>30</v>
      </c>
      <c r="F28" s="11">
        <v>2000</v>
      </c>
      <c r="G28" s="11">
        <v>3717.98</v>
      </c>
      <c r="H28" s="11">
        <v>0</v>
      </c>
    </row>
    <row r="29" spans="1:8" ht="15">
      <c r="A29" s="71" t="s">
        <v>750</v>
      </c>
      <c r="B29" s="83"/>
      <c r="C29" s="83"/>
      <c r="D29" s="13">
        <v>10</v>
      </c>
      <c r="E29" s="14" t="s">
        <v>763</v>
      </c>
      <c r="F29" s="10">
        <v>0</v>
      </c>
      <c r="G29" s="10">
        <v>31816.45</v>
      </c>
      <c r="H29" s="10">
        <v>0</v>
      </c>
    </row>
    <row r="30" spans="1:8" ht="12.75">
      <c r="A30" s="66" t="s">
        <v>15</v>
      </c>
      <c r="B30" s="85"/>
      <c r="C30" s="85"/>
      <c r="D30" s="16">
        <v>10</v>
      </c>
      <c r="E30" s="21" t="s">
        <v>31</v>
      </c>
      <c r="F30" s="18">
        <v>0</v>
      </c>
      <c r="G30" s="18">
        <v>31816.45</v>
      </c>
      <c r="H30" s="18">
        <v>0</v>
      </c>
    </row>
    <row r="31" spans="1:8" ht="14.25">
      <c r="A31" s="50" t="s">
        <v>32</v>
      </c>
      <c r="B31" s="90"/>
      <c r="C31" s="90"/>
      <c r="D31" s="20">
        <v>10</v>
      </c>
      <c r="E31" s="12" t="s">
        <v>33</v>
      </c>
      <c r="F31" s="11">
        <v>0</v>
      </c>
      <c r="G31" s="11">
        <v>31816.45</v>
      </c>
      <c r="H31" s="11">
        <v>0</v>
      </c>
    </row>
    <row r="32" spans="1:8" ht="12.75" customHeight="1">
      <c r="A32" s="50" t="s">
        <v>34</v>
      </c>
      <c r="B32" s="90"/>
      <c r="C32" s="90"/>
      <c r="D32" s="20">
        <v>10</v>
      </c>
      <c r="E32" s="12" t="s">
        <v>35</v>
      </c>
      <c r="F32" s="11">
        <v>0</v>
      </c>
      <c r="G32" s="11">
        <v>31816.45</v>
      </c>
      <c r="H32" s="11">
        <v>0</v>
      </c>
    </row>
    <row r="33" spans="1:8" ht="46.5" customHeight="1">
      <c r="A33" s="50" t="s">
        <v>36</v>
      </c>
      <c r="B33" s="90"/>
      <c r="C33" s="90"/>
      <c r="D33" s="20">
        <v>10</v>
      </c>
      <c r="E33" s="12" t="s">
        <v>37</v>
      </c>
      <c r="F33" s="11">
        <v>0</v>
      </c>
      <c r="G33" s="11">
        <v>31816.45</v>
      </c>
      <c r="H33" s="11">
        <v>0</v>
      </c>
    </row>
    <row r="34" spans="1:8" ht="47.25" customHeight="1">
      <c r="A34" s="50" t="s">
        <v>38</v>
      </c>
      <c r="B34" s="90"/>
      <c r="C34" s="90"/>
      <c r="D34" s="20">
        <v>10</v>
      </c>
      <c r="E34" s="12" t="s">
        <v>39</v>
      </c>
      <c r="F34" s="11">
        <v>0</v>
      </c>
      <c r="G34" s="11">
        <v>31816.45</v>
      </c>
      <c r="H34" s="11">
        <v>0</v>
      </c>
    </row>
    <row r="35" spans="1:8" ht="13.5" customHeight="1">
      <c r="A35" s="71" t="s">
        <v>751</v>
      </c>
      <c r="B35" s="71"/>
      <c r="C35" s="71"/>
      <c r="D35" s="13">
        <v>10</v>
      </c>
      <c r="E35" s="14" t="s">
        <v>764</v>
      </c>
      <c r="F35" s="10">
        <v>390713500</v>
      </c>
      <c r="G35" s="10">
        <v>65853632.38</v>
      </c>
      <c r="H35" s="10">
        <f t="shared" si="0"/>
        <v>324859867.62</v>
      </c>
    </row>
    <row r="36" spans="1:8" ht="13.5" customHeight="1">
      <c r="A36" s="66" t="s">
        <v>15</v>
      </c>
      <c r="B36" s="85"/>
      <c r="C36" s="85"/>
      <c r="D36" s="16">
        <v>10</v>
      </c>
      <c r="E36" s="17" t="s">
        <v>40</v>
      </c>
      <c r="F36" s="18">
        <v>390713500</v>
      </c>
      <c r="G36" s="18">
        <v>65853632.38</v>
      </c>
      <c r="H36" s="18">
        <f>F36-G36</f>
        <v>324859867.62</v>
      </c>
    </row>
    <row r="37" spans="1:8" ht="14.25">
      <c r="A37" s="50" t="s">
        <v>41</v>
      </c>
      <c r="B37" s="90"/>
      <c r="C37" s="90"/>
      <c r="D37" s="20">
        <v>10</v>
      </c>
      <c r="E37" s="12" t="s">
        <v>42</v>
      </c>
      <c r="F37" s="11">
        <v>281453000</v>
      </c>
      <c r="G37" s="11">
        <v>41048259.67</v>
      </c>
      <c r="H37" s="11">
        <f t="shared" si="0"/>
        <v>240404740.32999998</v>
      </c>
    </row>
    <row r="38" spans="1:8" ht="14.25">
      <c r="A38" s="50" t="s">
        <v>43</v>
      </c>
      <c r="B38" s="90"/>
      <c r="C38" s="90"/>
      <c r="D38" s="20">
        <v>10</v>
      </c>
      <c r="E38" s="12" t="s">
        <v>44</v>
      </c>
      <c r="F38" s="11">
        <v>1495000</v>
      </c>
      <c r="G38" s="11">
        <v>562173.17</v>
      </c>
      <c r="H38" s="11">
        <f t="shared" si="0"/>
        <v>932826.83</v>
      </c>
    </row>
    <row r="39" spans="1:8" ht="21" customHeight="1">
      <c r="A39" s="50" t="s">
        <v>45</v>
      </c>
      <c r="B39" s="90"/>
      <c r="C39" s="90"/>
      <c r="D39" s="20">
        <v>10</v>
      </c>
      <c r="E39" s="12" t="s">
        <v>46</v>
      </c>
      <c r="F39" s="11">
        <v>1495000</v>
      </c>
      <c r="G39" s="11">
        <v>562173.17</v>
      </c>
      <c r="H39" s="11">
        <f t="shared" si="0"/>
        <v>932826.83</v>
      </c>
    </row>
    <row r="40" spans="1:8" ht="33" customHeight="1">
      <c r="A40" s="50" t="s">
        <v>47</v>
      </c>
      <c r="B40" s="84"/>
      <c r="C40" s="84"/>
      <c r="D40" s="20">
        <v>10</v>
      </c>
      <c r="E40" s="12" t="s">
        <v>48</v>
      </c>
      <c r="F40" s="11">
        <v>1495000</v>
      </c>
      <c r="G40" s="11">
        <v>562173.17</v>
      </c>
      <c r="H40" s="11">
        <f t="shared" si="0"/>
        <v>932826.83</v>
      </c>
    </row>
    <row r="41" spans="1:8" ht="14.25">
      <c r="A41" s="50" t="s">
        <v>49</v>
      </c>
      <c r="B41" s="90"/>
      <c r="C41" s="90"/>
      <c r="D41" s="20">
        <v>10</v>
      </c>
      <c r="E41" s="12" t="s">
        <v>50</v>
      </c>
      <c r="F41" s="11">
        <v>279958000</v>
      </c>
      <c r="G41" s="11">
        <v>40486086.5</v>
      </c>
      <c r="H41" s="11">
        <f t="shared" si="0"/>
        <v>239471913.5</v>
      </c>
    </row>
    <row r="42" spans="1:8" ht="69" customHeight="1">
      <c r="A42" s="50" t="s">
        <v>51</v>
      </c>
      <c r="B42" s="90"/>
      <c r="C42" s="90"/>
      <c r="D42" s="20">
        <v>10</v>
      </c>
      <c r="E42" s="12" t="s">
        <v>52</v>
      </c>
      <c r="F42" s="11">
        <v>268227000</v>
      </c>
      <c r="G42" s="11">
        <v>39164370.29</v>
      </c>
      <c r="H42" s="11">
        <f t="shared" si="0"/>
        <v>229062629.71</v>
      </c>
    </row>
    <row r="43" spans="1:8" ht="14.25">
      <c r="A43" s="50" t="s">
        <v>53</v>
      </c>
      <c r="B43" s="90"/>
      <c r="C43" s="90"/>
      <c r="D43" s="20">
        <v>10</v>
      </c>
      <c r="E43" s="12" t="s">
        <v>54</v>
      </c>
      <c r="F43" s="11">
        <v>2690000</v>
      </c>
      <c r="G43" s="11">
        <v>-19914.48</v>
      </c>
      <c r="H43" s="11">
        <f t="shared" si="0"/>
        <v>2709914.48</v>
      </c>
    </row>
    <row r="44" spans="1:8" ht="32.25" customHeight="1">
      <c r="A44" s="50" t="s">
        <v>55</v>
      </c>
      <c r="B44" s="90"/>
      <c r="C44" s="90"/>
      <c r="D44" s="20">
        <v>10</v>
      </c>
      <c r="E44" s="12" t="s">
        <v>56</v>
      </c>
      <c r="F44" s="11">
        <v>7831000</v>
      </c>
      <c r="G44" s="11">
        <v>-263781.31</v>
      </c>
      <c r="H44" s="11">
        <f t="shared" si="0"/>
        <v>8094781.31</v>
      </c>
    </row>
    <row r="45" spans="1:8" ht="69.75" customHeight="1">
      <c r="A45" s="50" t="s">
        <v>57</v>
      </c>
      <c r="B45" s="90"/>
      <c r="C45" s="90"/>
      <c r="D45" s="20">
        <v>10</v>
      </c>
      <c r="E45" s="12" t="s">
        <v>58</v>
      </c>
      <c r="F45" s="11">
        <v>130000</v>
      </c>
      <c r="G45" s="11">
        <v>47994.14</v>
      </c>
      <c r="H45" s="11">
        <f t="shared" si="0"/>
        <v>82005.86</v>
      </c>
    </row>
    <row r="46" spans="1:8" ht="92.25" customHeight="1">
      <c r="A46" s="50" t="s">
        <v>59</v>
      </c>
      <c r="B46" s="90"/>
      <c r="C46" s="90"/>
      <c r="D46" s="20">
        <v>10</v>
      </c>
      <c r="E46" s="12" t="s">
        <v>60</v>
      </c>
      <c r="F46" s="11">
        <v>1080000</v>
      </c>
      <c r="G46" s="11">
        <v>1355712.43</v>
      </c>
      <c r="H46" s="11">
        <v>0</v>
      </c>
    </row>
    <row r="47" spans="1:8" ht="36.75" customHeight="1">
      <c r="A47" s="50" t="s">
        <v>61</v>
      </c>
      <c r="B47" s="90"/>
      <c r="C47" s="90"/>
      <c r="D47" s="20">
        <v>10</v>
      </c>
      <c r="E47" s="12" t="s">
        <v>62</v>
      </c>
      <c r="F47" s="11">
        <v>0</v>
      </c>
      <c r="G47" s="11">
        <v>201705.43</v>
      </c>
      <c r="H47" s="11">
        <v>0</v>
      </c>
    </row>
    <row r="48" spans="1:8" ht="22.5" customHeight="1">
      <c r="A48" s="50" t="s">
        <v>63</v>
      </c>
      <c r="B48" s="90"/>
      <c r="C48" s="90"/>
      <c r="D48" s="20">
        <v>10</v>
      </c>
      <c r="E48" s="12" t="s">
        <v>64</v>
      </c>
      <c r="F48" s="11">
        <v>4290500</v>
      </c>
      <c r="G48" s="11">
        <v>1153540.18</v>
      </c>
      <c r="H48" s="11">
        <f t="shared" si="0"/>
        <v>3136959.8200000003</v>
      </c>
    </row>
    <row r="49" spans="1:8" ht="21.75" customHeight="1">
      <c r="A49" s="50" t="s">
        <v>65</v>
      </c>
      <c r="B49" s="90"/>
      <c r="C49" s="90"/>
      <c r="D49" s="20">
        <v>10</v>
      </c>
      <c r="E49" s="12" t="s">
        <v>66</v>
      </c>
      <c r="F49" s="11">
        <v>4290500</v>
      </c>
      <c r="G49" s="11">
        <v>1153540.18</v>
      </c>
      <c r="H49" s="11">
        <f t="shared" si="0"/>
        <v>3136959.8200000003</v>
      </c>
    </row>
    <row r="50" spans="1:8" ht="43.5" customHeight="1">
      <c r="A50" s="50" t="s">
        <v>67</v>
      </c>
      <c r="B50" s="90"/>
      <c r="C50" s="90"/>
      <c r="D50" s="20">
        <v>10</v>
      </c>
      <c r="E50" s="12" t="s">
        <v>68</v>
      </c>
      <c r="F50" s="11">
        <v>2108000</v>
      </c>
      <c r="G50" s="11">
        <v>593011.58</v>
      </c>
      <c r="H50" s="11">
        <f t="shared" si="0"/>
        <v>1514988.42</v>
      </c>
    </row>
    <row r="51" spans="1:8" ht="72" customHeight="1">
      <c r="A51" s="50" t="s">
        <v>69</v>
      </c>
      <c r="B51" s="90"/>
      <c r="C51" s="90"/>
      <c r="D51" s="20">
        <v>10</v>
      </c>
      <c r="E51" s="12" t="s">
        <v>70</v>
      </c>
      <c r="F51" s="11">
        <v>2108000</v>
      </c>
      <c r="G51" s="11">
        <v>593011.58</v>
      </c>
      <c r="H51" s="11">
        <f t="shared" si="0"/>
        <v>1514988.42</v>
      </c>
    </row>
    <row r="52" spans="1:8" ht="14.25">
      <c r="A52" s="50" t="s">
        <v>71</v>
      </c>
      <c r="B52" s="90"/>
      <c r="C52" s="90"/>
      <c r="D52" s="20">
        <v>10</v>
      </c>
      <c r="E52" s="12" t="s">
        <v>72</v>
      </c>
      <c r="F52" s="11">
        <v>14000</v>
      </c>
      <c r="G52" s="11">
        <v>2433.8</v>
      </c>
      <c r="H52" s="11">
        <f t="shared" si="0"/>
        <v>11566.2</v>
      </c>
    </row>
    <row r="53" spans="1:8" ht="14.25">
      <c r="A53" s="50" t="s">
        <v>73</v>
      </c>
      <c r="B53" s="90"/>
      <c r="C53" s="90"/>
      <c r="D53" s="20">
        <v>10</v>
      </c>
      <c r="E53" s="12" t="s">
        <v>74</v>
      </c>
      <c r="F53" s="11">
        <v>14000</v>
      </c>
      <c r="G53" s="11">
        <v>2433.8</v>
      </c>
      <c r="H53" s="11">
        <f t="shared" si="0"/>
        <v>11566.2</v>
      </c>
    </row>
    <row r="54" spans="1:8" ht="45" customHeight="1">
      <c r="A54" s="50" t="s">
        <v>75</v>
      </c>
      <c r="B54" s="90"/>
      <c r="C54" s="90"/>
      <c r="D54" s="20">
        <v>10</v>
      </c>
      <c r="E54" s="12" t="s">
        <v>76</v>
      </c>
      <c r="F54" s="11">
        <v>2168500</v>
      </c>
      <c r="G54" s="11">
        <v>634086.17</v>
      </c>
      <c r="H54" s="11">
        <f t="shared" si="0"/>
        <v>1534413.83</v>
      </c>
    </row>
    <row r="55" spans="1:8" ht="78.75" customHeight="1">
      <c r="A55" s="50" t="s">
        <v>77</v>
      </c>
      <c r="B55" s="90"/>
      <c r="C55" s="90"/>
      <c r="D55" s="20">
        <v>10</v>
      </c>
      <c r="E55" s="12" t="s">
        <v>78</v>
      </c>
      <c r="F55" s="11">
        <v>2168500</v>
      </c>
      <c r="G55" s="11">
        <v>634086.17</v>
      </c>
      <c r="H55" s="11">
        <f t="shared" si="0"/>
        <v>1534413.83</v>
      </c>
    </row>
    <row r="56" spans="1:8" ht="58.5" customHeight="1">
      <c r="A56" s="50" t="s">
        <v>79</v>
      </c>
      <c r="B56" s="90"/>
      <c r="C56" s="90"/>
      <c r="D56" s="20">
        <v>10</v>
      </c>
      <c r="E56" s="12" t="s">
        <v>80</v>
      </c>
      <c r="F56" s="11">
        <v>0</v>
      </c>
      <c r="G56" s="11">
        <v>-75991.37</v>
      </c>
      <c r="H56" s="11">
        <v>0</v>
      </c>
    </row>
    <row r="57" spans="1:8" ht="83.25" customHeight="1">
      <c r="A57" s="50" t="s">
        <v>81</v>
      </c>
      <c r="B57" s="90"/>
      <c r="C57" s="90"/>
      <c r="D57" s="20">
        <v>10</v>
      </c>
      <c r="E57" s="12" t="s">
        <v>82</v>
      </c>
      <c r="F57" s="11">
        <v>0</v>
      </c>
      <c r="G57" s="11">
        <v>-75991.37</v>
      </c>
      <c r="H57" s="11">
        <v>0</v>
      </c>
    </row>
    <row r="58" spans="1:8" ht="13.5" customHeight="1">
      <c r="A58" s="66" t="s">
        <v>83</v>
      </c>
      <c r="B58" s="91"/>
      <c r="C58" s="91"/>
      <c r="D58" s="16">
        <v>10</v>
      </c>
      <c r="E58" s="21" t="s">
        <v>84</v>
      </c>
      <c r="F58" s="18">
        <v>97405000</v>
      </c>
      <c r="G58" s="18">
        <v>21696007.08</v>
      </c>
      <c r="H58" s="18">
        <f t="shared" si="0"/>
        <v>75708992.92</v>
      </c>
    </row>
    <row r="59" spans="1:8" ht="21.75" customHeight="1">
      <c r="A59" s="50" t="s">
        <v>85</v>
      </c>
      <c r="B59" s="90"/>
      <c r="C59" s="90"/>
      <c r="D59" s="20">
        <v>10</v>
      </c>
      <c r="E59" s="12" t="s">
        <v>86</v>
      </c>
      <c r="F59" s="11">
        <v>57907000</v>
      </c>
      <c r="G59" s="11">
        <v>6883105.83</v>
      </c>
      <c r="H59" s="11">
        <f t="shared" si="0"/>
        <v>51023894.17</v>
      </c>
    </row>
    <row r="60" spans="1:8" ht="21.75" customHeight="1">
      <c r="A60" s="50" t="s">
        <v>87</v>
      </c>
      <c r="B60" s="90"/>
      <c r="C60" s="90"/>
      <c r="D60" s="20">
        <v>10</v>
      </c>
      <c r="E60" s="12" t="s">
        <v>88</v>
      </c>
      <c r="F60" s="11">
        <v>41600000</v>
      </c>
      <c r="G60" s="11">
        <v>5008048.6</v>
      </c>
      <c r="H60" s="11">
        <f t="shared" si="0"/>
        <v>36591951.4</v>
      </c>
    </row>
    <row r="61" spans="1:8" ht="21.75" customHeight="1">
      <c r="A61" s="50" t="s">
        <v>87</v>
      </c>
      <c r="B61" s="90"/>
      <c r="C61" s="90"/>
      <c r="D61" s="20">
        <v>10</v>
      </c>
      <c r="E61" s="12" t="s">
        <v>89</v>
      </c>
      <c r="F61" s="11">
        <v>41600000</v>
      </c>
      <c r="G61" s="11">
        <v>5008048.6</v>
      </c>
      <c r="H61" s="11">
        <f t="shared" si="0"/>
        <v>36591951.4</v>
      </c>
    </row>
    <row r="62" spans="1:8" ht="33" customHeight="1">
      <c r="A62" s="50" t="s">
        <v>90</v>
      </c>
      <c r="B62" s="90"/>
      <c r="C62" s="90"/>
      <c r="D62" s="20">
        <v>10</v>
      </c>
      <c r="E62" s="12" t="s">
        <v>91</v>
      </c>
      <c r="F62" s="11">
        <v>16307000</v>
      </c>
      <c r="G62" s="11">
        <v>1875057.23</v>
      </c>
      <c r="H62" s="11">
        <f t="shared" si="0"/>
        <v>14431942.77</v>
      </c>
    </row>
    <row r="63" spans="1:8" ht="45" customHeight="1">
      <c r="A63" s="50" t="s">
        <v>92</v>
      </c>
      <c r="B63" s="90"/>
      <c r="C63" s="90"/>
      <c r="D63" s="20">
        <v>10</v>
      </c>
      <c r="E63" s="12" t="s">
        <v>93</v>
      </c>
      <c r="F63" s="11">
        <v>16307000</v>
      </c>
      <c r="G63" s="11">
        <v>1875057.23</v>
      </c>
      <c r="H63" s="11">
        <f t="shared" si="0"/>
        <v>14431942.77</v>
      </c>
    </row>
    <row r="64" spans="1:8" ht="21.75" customHeight="1">
      <c r="A64" s="50" t="s">
        <v>94</v>
      </c>
      <c r="B64" s="90"/>
      <c r="C64" s="90"/>
      <c r="D64" s="20">
        <v>10</v>
      </c>
      <c r="E64" s="12" t="s">
        <v>95</v>
      </c>
      <c r="F64" s="11">
        <v>0</v>
      </c>
      <c r="G64" s="11">
        <v>-432131.88</v>
      </c>
      <c r="H64" s="11">
        <v>0</v>
      </c>
    </row>
    <row r="65" spans="1:8" ht="21.75" customHeight="1">
      <c r="A65" s="50" t="s">
        <v>94</v>
      </c>
      <c r="B65" s="90"/>
      <c r="C65" s="90"/>
      <c r="D65" s="20">
        <v>10</v>
      </c>
      <c r="E65" s="12" t="s">
        <v>96</v>
      </c>
      <c r="F65" s="11">
        <v>0</v>
      </c>
      <c r="G65" s="11">
        <v>-432144.82</v>
      </c>
      <c r="H65" s="11">
        <v>0</v>
      </c>
    </row>
    <row r="66" spans="1:8" ht="33" customHeight="1">
      <c r="A66" s="50" t="s">
        <v>97</v>
      </c>
      <c r="B66" s="90"/>
      <c r="C66" s="90"/>
      <c r="D66" s="20">
        <v>10</v>
      </c>
      <c r="E66" s="12" t="s">
        <v>98</v>
      </c>
      <c r="F66" s="11">
        <v>0</v>
      </c>
      <c r="G66" s="11">
        <v>12.94</v>
      </c>
      <c r="H66" s="11">
        <v>0</v>
      </c>
    </row>
    <row r="67" spans="1:8" ht="14.25">
      <c r="A67" s="50" t="s">
        <v>99</v>
      </c>
      <c r="B67" s="90"/>
      <c r="C67" s="90"/>
      <c r="D67" s="20">
        <v>10</v>
      </c>
      <c r="E67" s="12" t="s">
        <v>100</v>
      </c>
      <c r="F67" s="11">
        <v>25585000</v>
      </c>
      <c r="G67" s="11">
        <v>15148757.51</v>
      </c>
      <c r="H67" s="11">
        <f aca="true" t="shared" si="1" ref="H67:H76">F67-G67</f>
        <v>10436242.49</v>
      </c>
    </row>
    <row r="68" spans="1:8" ht="14.25">
      <c r="A68" s="50" t="s">
        <v>99</v>
      </c>
      <c r="B68" s="90"/>
      <c r="C68" s="90"/>
      <c r="D68" s="20">
        <v>10</v>
      </c>
      <c r="E68" s="12" t="s">
        <v>101</v>
      </c>
      <c r="F68" s="11">
        <v>25585000</v>
      </c>
      <c r="G68" s="11">
        <v>15148757.51</v>
      </c>
      <c r="H68" s="11">
        <f t="shared" si="1"/>
        <v>10436242.49</v>
      </c>
    </row>
    <row r="69" spans="1:8" ht="21.75" customHeight="1">
      <c r="A69" s="50" t="s">
        <v>102</v>
      </c>
      <c r="B69" s="90"/>
      <c r="C69" s="90"/>
      <c r="D69" s="20">
        <v>10</v>
      </c>
      <c r="E69" s="12" t="s">
        <v>103</v>
      </c>
      <c r="F69" s="11">
        <v>13913000</v>
      </c>
      <c r="G69" s="11">
        <v>96275.62</v>
      </c>
      <c r="H69" s="11">
        <f t="shared" si="1"/>
        <v>13816724.38</v>
      </c>
    </row>
    <row r="70" spans="1:8" ht="21" customHeight="1">
      <c r="A70" s="50" t="s">
        <v>104</v>
      </c>
      <c r="B70" s="90"/>
      <c r="C70" s="90"/>
      <c r="D70" s="20">
        <v>10</v>
      </c>
      <c r="E70" s="12" t="s">
        <v>105</v>
      </c>
      <c r="F70" s="11">
        <v>13913000</v>
      </c>
      <c r="G70" s="11">
        <v>96275.62</v>
      </c>
      <c r="H70" s="11">
        <f t="shared" si="1"/>
        <v>13816724.38</v>
      </c>
    </row>
    <row r="71" spans="1:8" ht="14.25">
      <c r="A71" s="50" t="s">
        <v>106</v>
      </c>
      <c r="B71" s="90"/>
      <c r="C71" s="90"/>
      <c r="D71" s="20">
        <v>10</v>
      </c>
      <c r="E71" s="12" t="s">
        <v>107</v>
      </c>
      <c r="F71" s="11">
        <v>2075000</v>
      </c>
      <c r="G71" s="11">
        <v>507085.86</v>
      </c>
      <c r="H71" s="11">
        <f t="shared" si="1"/>
        <v>1567914.1400000001</v>
      </c>
    </row>
    <row r="72" spans="1:8" ht="14.25">
      <c r="A72" s="50" t="s">
        <v>108</v>
      </c>
      <c r="B72" s="90"/>
      <c r="C72" s="90"/>
      <c r="D72" s="20">
        <v>10</v>
      </c>
      <c r="E72" s="12" t="s">
        <v>109</v>
      </c>
      <c r="F72" s="11">
        <v>2075000</v>
      </c>
      <c r="G72" s="11">
        <v>507085.86</v>
      </c>
      <c r="H72" s="11">
        <f t="shared" si="1"/>
        <v>1567914.1400000001</v>
      </c>
    </row>
    <row r="73" spans="1:8" ht="21.75" customHeight="1">
      <c r="A73" s="50" t="s">
        <v>110</v>
      </c>
      <c r="B73" s="90"/>
      <c r="C73" s="90"/>
      <c r="D73" s="20">
        <v>10</v>
      </c>
      <c r="E73" s="12" t="s">
        <v>111</v>
      </c>
      <c r="F73" s="11">
        <v>2075000</v>
      </c>
      <c r="G73" s="11">
        <v>507085.86</v>
      </c>
      <c r="H73" s="11">
        <f t="shared" si="1"/>
        <v>1567914.1400000001</v>
      </c>
    </row>
    <row r="74" spans="1:8" ht="14.25">
      <c r="A74" s="50" t="s">
        <v>112</v>
      </c>
      <c r="B74" s="90"/>
      <c r="C74" s="90"/>
      <c r="D74" s="20">
        <v>10</v>
      </c>
      <c r="E74" s="12" t="s">
        <v>113</v>
      </c>
      <c r="F74" s="11">
        <v>5490000</v>
      </c>
      <c r="G74" s="11">
        <v>1408883.71</v>
      </c>
      <c r="H74" s="11">
        <f t="shared" si="1"/>
        <v>4081116.29</v>
      </c>
    </row>
    <row r="75" spans="1:8" ht="23.25" customHeight="1">
      <c r="A75" s="50" t="s">
        <v>114</v>
      </c>
      <c r="B75" s="90"/>
      <c r="C75" s="90"/>
      <c r="D75" s="20">
        <v>10</v>
      </c>
      <c r="E75" s="12" t="s">
        <v>115</v>
      </c>
      <c r="F75" s="11">
        <v>5490000</v>
      </c>
      <c r="G75" s="11">
        <v>1408883.71</v>
      </c>
      <c r="H75" s="11">
        <f t="shared" si="1"/>
        <v>4081116.29</v>
      </c>
    </row>
    <row r="76" spans="1:8" ht="33" customHeight="1">
      <c r="A76" s="50" t="s">
        <v>116</v>
      </c>
      <c r="B76" s="90"/>
      <c r="C76" s="90"/>
      <c r="D76" s="20">
        <v>10</v>
      </c>
      <c r="E76" s="12" t="s">
        <v>117</v>
      </c>
      <c r="F76" s="11">
        <v>5490000</v>
      </c>
      <c r="G76" s="11">
        <v>1408883.71</v>
      </c>
      <c r="H76" s="11">
        <f t="shared" si="1"/>
        <v>4081116.29</v>
      </c>
    </row>
    <row r="77" spans="1:8" ht="22.5" customHeight="1">
      <c r="A77" s="50" t="s">
        <v>118</v>
      </c>
      <c r="B77" s="90"/>
      <c r="C77" s="90"/>
      <c r="D77" s="20">
        <v>10</v>
      </c>
      <c r="E77" s="12" t="s">
        <v>119</v>
      </c>
      <c r="F77" s="11">
        <v>0</v>
      </c>
      <c r="G77" s="11">
        <v>39555.88</v>
      </c>
      <c r="H77" s="11">
        <v>0</v>
      </c>
    </row>
    <row r="78" spans="1:8" ht="12" customHeight="1">
      <c r="A78" s="50" t="s">
        <v>120</v>
      </c>
      <c r="B78" s="90"/>
      <c r="C78" s="90"/>
      <c r="D78" s="20">
        <v>10</v>
      </c>
      <c r="E78" s="12" t="s">
        <v>121</v>
      </c>
      <c r="F78" s="11">
        <v>0</v>
      </c>
      <c r="G78" s="11">
        <v>39555.88</v>
      </c>
      <c r="H78" s="11">
        <v>0</v>
      </c>
    </row>
    <row r="79" spans="1:8" ht="14.25">
      <c r="A79" s="50" t="s">
        <v>122</v>
      </c>
      <c r="B79" s="90"/>
      <c r="C79" s="90"/>
      <c r="D79" s="20">
        <v>10</v>
      </c>
      <c r="E79" s="12" t="s">
        <v>123</v>
      </c>
      <c r="F79" s="11">
        <v>0</v>
      </c>
      <c r="G79" s="11">
        <v>39555.88</v>
      </c>
      <c r="H79" s="11">
        <v>0</v>
      </c>
    </row>
    <row r="80" spans="1:8" ht="21.75" customHeight="1">
      <c r="A80" s="50" t="s">
        <v>124</v>
      </c>
      <c r="B80" s="90"/>
      <c r="C80" s="90"/>
      <c r="D80" s="20">
        <v>10</v>
      </c>
      <c r="E80" s="12" t="s">
        <v>125</v>
      </c>
      <c r="F80" s="11">
        <v>0</v>
      </c>
      <c r="G80" s="11">
        <v>39555.88</v>
      </c>
      <c r="H80" s="11">
        <v>0</v>
      </c>
    </row>
    <row r="81" spans="1:8" ht="14.25">
      <c r="A81" s="50" t="s">
        <v>32</v>
      </c>
      <c r="B81" s="90"/>
      <c r="C81" s="90"/>
      <c r="D81" s="20">
        <v>10</v>
      </c>
      <c r="E81" s="12" t="s">
        <v>126</v>
      </c>
      <c r="F81" s="11">
        <v>0</v>
      </c>
      <c r="G81" s="11">
        <v>300</v>
      </c>
      <c r="H81" s="11">
        <v>0</v>
      </c>
    </row>
    <row r="82" spans="1:8" ht="12" customHeight="1">
      <c r="A82" s="50" t="s">
        <v>34</v>
      </c>
      <c r="B82" s="90"/>
      <c r="C82" s="90"/>
      <c r="D82" s="20">
        <v>10</v>
      </c>
      <c r="E82" s="12" t="s">
        <v>127</v>
      </c>
      <c r="F82" s="11">
        <v>0</v>
      </c>
      <c r="G82" s="11">
        <v>300</v>
      </c>
      <c r="H82" s="11">
        <v>0</v>
      </c>
    </row>
    <row r="83" spans="1:8" ht="58.5" customHeight="1">
      <c r="A83" s="50" t="s">
        <v>36</v>
      </c>
      <c r="B83" s="90"/>
      <c r="C83" s="90"/>
      <c r="D83" s="20">
        <v>10</v>
      </c>
      <c r="E83" s="12" t="s">
        <v>128</v>
      </c>
      <c r="F83" s="11">
        <v>0</v>
      </c>
      <c r="G83" s="11">
        <v>300</v>
      </c>
      <c r="H83" s="11">
        <v>0</v>
      </c>
    </row>
    <row r="84" spans="1:8" ht="58.5" customHeight="1">
      <c r="A84" s="50" t="s">
        <v>129</v>
      </c>
      <c r="B84" s="90"/>
      <c r="C84" s="90"/>
      <c r="D84" s="20">
        <v>10</v>
      </c>
      <c r="E84" s="12" t="s">
        <v>130</v>
      </c>
      <c r="F84" s="11">
        <v>0</v>
      </c>
      <c r="G84" s="11">
        <v>300</v>
      </c>
      <c r="H84" s="11">
        <v>0</v>
      </c>
    </row>
    <row r="85" spans="1:8" ht="15">
      <c r="A85" s="71" t="s">
        <v>752</v>
      </c>
      <c r="B85" s="83"/>
      <c r="C85" s="83"/>
      <c r="D85" s="13">
        <v>10</v>
      </c>
      <c r="E85" s="14" t="s">
        <v>765</v>
      </c>
      <c r="F85" s="10">
        <v>120000</v>
      </c>
      <c r="G85" s="10">
        <v>424537.47</v>
      </c>
      <c r="H85" s="10">
        <v>0</v>
      </c>
    </row>
    <row r="86" spans="1:8" ht="12.75">
      <c r="A86" s="66" t="s">
        <v>15</v>
      </c>
      <c r="B86" s="85"/>
      <c r="C86" s="85"/>
      <c r="D86" s="16">
        <v>10</v>
      </c>
      <c r="E86" s="21" t="s">
        <v>131</v>
      </c>
      <c r="F86" s="18">
        <v>120000</v>
      </c>
      <c r="G86" s="18">
        <v>424537.47</v>
      </c>
      <c r="H86" s="18">
        <v>0</v>
      </c>
    </row>
    <row r="87" spans="1:8" ht="14.25">
      <c r="A87" s="50" t="s">
        <v>32</v>
      </c>
      <c r="B87" s="90"/>
      <c r="C87" s="90"/>
      <c r="D87" s="20">
        <v>10</v>
      </c>
      <c r="E87" s="12" t="s">
        <v>132</v>
      </c>
      <c r="F87" s="11">
        <v>120000</v>
      </c>
      <c r="G87" s="11">
        <v>424537.47</v>
      </c>
      <c r="H87" s="11">
        <v>0</v>
      </c>
    </row>
    <row r="88" spans="1:8" ht="13.5" customHeight="1">
      <c r="A88" s="50" t="s">
        <v>34</v>
      </c>
      <c r="B88" s="90"/>
      <c r="C88" s="90"/>
      <c r="D88" s="20">
        <v>10</v>
      </c>
      <c r="E88" s="12" t="s">
        <v>133</v>
      </c>
      <c r="F88" s="11">
        <v>120000</v>
      </c>
      <c r="G88" s="11">
        <v>424537.47</v>
      </c>
      <c r="H88" s="11">
        <v>0</v>
      </c>
    </row>
    <row r="89" spans="1:8" ht="59.25" customHeight="1">
      <c r="A89" s="50" t="s">
        <v>36</v>
      </c>
      <c r="B89" s="90"/>
      <c r="C89" s="90"/>
      <c r="D89" s="20">
        <v>10</v>
      </c>
      <c r="E89" s="12" t="s">
        <v>134</v>
      </c>
      <c r="F89" s="11">
        <v>120000</v>
      </c>
      <c r="G89" s="11">
        <v>424537.47</v>
      </c>
      <c r="H89" s="11">
        <v>0</v>
      </c>
    </row>
    <row r="90" spans="1:8" ht="46.5" customHeight="1">
      <c r="A90" s="50" t="s">
        <v>38</v>
      </c>
      <c r="B90" s="90"/>
      <c r="C90" s="90"/>
      <c r="D90" s="20">
        <v>10</v>
      </c>
      <c r="E90" s="12" t="s">
        <v>135</v>
      </c>
      <c r="F90" s="11">
        <v>120000</v>
      </c>
      <c r="G90" s="11">
        <v>424537.47</v>
      </c>
      <c r="H90" s="11">
        <v>0</v>
      </c>
    </row>
    <row r="91" spans="1:8" ht="24.75" customHeight="1">
      <c r="A91" s="71" t="s">
        <v>753</v>
      </c>
      <c r="B91" s="83"/>
      <c r="C91" s="83"/>
      <c r="D91" s="13">
        <v>10</v>
      </c>
      <c r="E91" s="14" t="s">
        <v>766</v>
      </c>
      <c r="F91" s="10">
        <v>500000</v>
      </c>
      <c r="G91" s="10">
        <v>313791.98</v>
      </c>
      <c r="H91" s="10">
        <f>F91-G91</f>
        <v>186208.02000000002</v>
      </c>
    </row>
    <row r="92" spans="1:8" ht="12" customHeight="1">
      <c r="A92" s="66" t="s">
        <v>15</v>
      </c>
      <c r="B92" s="85"/>
      <c r="C92" s="85"/>
      <c r="D92" s="16">
        <v>10</v>
      </c>
      <c r="E92" s="21" t="s">
        <v>136</v>
      </c>
      <c r="F92" s="18">
        <v>500000</v>
      </c>
      <c r="G92" s="18">
        <v>313791.98</v>
      </c>
      <c r="H92" s="18">
        <f>F92-G92</f>
        <v>186208.02000000002</v>
      </c>
    </row>
    <row r="93" spans="1:8" ht="14.25">
      <c r="A93" s="50" t="s">
        <v>32</v>
      </c>
      <c r="B93" s="90"/>
      <c r="C93" s="90"/>
      <c r="D93" s="20">
        <v>10</v>
      </c>
      <c r="E93" s="12" t="s">
        <v>137</v>
      </c>
      <c r="F93" s="11">
        <v>500000</v>
      </c>
      <c r="G93" s="11">
        <v>313791.98</v>
      </c>
      <c r="H93" s="11">
        <f>F93-G93</f>
        <v>186208.02000000002</v>
      </c>
    </row>
    <row r="94" spans="1:8" ht="23.25" customHeight="1">
      <c r="A94" s="50" t="s">
        <v>138</v>
      </c>
      <c r="B94" s="90"/>
      <c r="C94" s="90"/>
      <c r="D94" s="20">
        <v>10</v>
      </c>
      <c r="E94" s="12" t="s">
        <v>139</v>
      </c>
      <c r="F94" s="11">
        <v>500000</v>
      </c>
      <c r="G94" s="11">
        <v>313791.98</v>
      </c>
      <c r="H94" s="11">
        <f>F94-G94</f>
        <v>186208.02000000002</v>
      </c>
    </row>
    <row r="95" spans="1:8" ht="33" customHeight="1">
      <c r="A95" s="50" t="s">
        <v>140</v>
      </c>
      <c r="B95" s="90"/>
      <c r="C95" s="90"/>
      <c r="D95" s="20">
        <v>10</v>
      </c>
      <c r="E95" s="12" t="s">
        <v>141</v>
      </c>
      <c r="F95" s="11">
        <v>0</v>
      </c>
      <c r="G95" s="11">
        <v>4613.72</v>
      </c>
      <c r="H95" s="11">
        <v>0</v>
      </c>
    </row>
    <row r="96" spans="1:8" ht="58.5" customHeight="1">
      <c r="A96" s="50" t="s">
        <v>142</v>
      </c>
      <c r="B96" s="90"/>
      <c r="C96" s="90"/>
      <c r="D96" s="20">
        <v>10</v>
      </c>
      <c r="E96" s="12" t="s">
        <v>143</v>
      </c>
      <c r="F96" s="11">
        <v>0</v>
      </c>
      <c r="G96" s="11">
        <v>4613.72</v>
      </c>
      <c r="H96" s="11">
        <v>0</v>
      </c>
    </row>
    <row r="97" spans="1:8" ht="60" customHeight="1">
      <c r="A97" s="50" t="s">
        <v>144</v>
      </c>
      <c r="B97" s="90"/>
      <c r="C97" s="90"/>
      <c r="D97" s="20">
        <v>10</v>
      </c>
      <c r="E97" s="12" t="s">
        <v>145</v>
      </c>
      <c r="F97" s="11">
        <v>0</v>
      </c>
      <c r="G97" s="11">
        <v>42400.66</v>
      </c>
      <c r="H97" s="11">
        <v>0</v>
      </c>
    </row>
    <row r="98" spans="1:8" ht="69.75" customHeight="1">
      <c r="A98" s="50" t="s">
        <v>146</v>
      </c>
      <c r="B98" s="90"/>
      <c r="C98" s="90"/>
      <c r="D98" s="20">
        <v>10</v>
      </c>
      <c r="E98" s="12" t="s">
        <v>147</v>
      </c>
      <c r="F98" s="11">
        <v>0</v>
      </c>
      <c r="G98" s="11">
        <v>42400.66</v>
      </c>
      <c r="H98" s="11">
        <v>0</v>
      </c>
    </row>
    <row r="99" spans="1:8" ht="33" customHeight="1">
      <c r="A99" s="50" t="s">
        <v>148</v>
      </c>
      <c r="B99" s="90"/>
      <c r="C99" s="90"/>
      <c r="D99" s="20">
        <v>10</v>
      </c>
      <c r="E99" s="12" t="s">
        <v>149</v>
      </c>
      <c r="F99" s="11">
        <v>0</v>
      </c>
      <c r="G99" s="11">
        <v>2653.48</v>
      </c>
      <c r="H99" s="11">
        <v>0</v>
      </c>
    </row>
    <row r="100" spans="1:8" ht="58.5" customHeight="1">
      <c r="A100" s="50" t="s">
        <v>150</v>
      </c>
      <c r="B100" s="90"/>
      <c r="C100" s="90"/>
      <c r="D100" s="20">
        <v>10</v>
      </c>
      <c r="E100" s="12" t="s">
        <v>151</v>
      </c>
      <c r="F100" s="11">
        <v>0</v>
      </c>
      <c r="G100" s="11">
        <v>2653.48</v>
      </c>
      <c r="H100" s="11">
        <v>0</v>
      </c>
    </row>
    <row r="101" spans="1:8" ht="44.25" customHeight="1">
      <c r="A101" s="50" t="s">
        <v>152</v>
      </c>
      <c r="B101" s="90"/>
      <c r="C101" s="90"/>
      <c r="D101" s="20">
        <v>10</v>
      </c>
      <c r="E101" s="12" t="s">
        <v>153</v>
      </c>
      <c r="F101" s="11">
        <v>0</v>
      </c>
      <c r="G101" s="11">
        <v>60172.78</v>
      </c>
      <c r="H101" s="11">
        <v>0</v>
      </c>
    </row>
    <row r="102" spans="1:8" ht="66.75" customHeight="1">
      <c r="A102" s="50" t="s">
        <v>154</v>
      </c>
      <c r="B102" s="90"/>
      <c r="C102" s="90"/>
      <c r="D102" s="20">
        <v>10</v>
      </c>
      <c r="E102" s="12" t="s">
        <v>155</v>
      </c>
      <c r="F102" s="11">
        <v>0</v>
      </c>
      <c r="G102" s="11">
        <v>60172.78</v>
      </c>
      <c r="H102" s="11">
        <v>0</v>
      </c>
    </row>
    <row r="103" spans="1:8" ht="47.25" customHeight="1">
      <c r="A103" s="50" t="s">
        <v>156</v>
      </c>
      <c r="B103" s="90"/>
      <c r="C103" s="90"/>
      <c r="D103" s="20">
        <v>10</v>
      </c>
      <c r="E103" s="12" t="s">
        <v>157</v>
      </c>
      <c r="F103" s="11">
        <v>0</v>
      </c>
      <c r="G103" s="11">
        <v>18.39</v>
      </c>
      <c r="H103" s="11">
        <v>0</v>
      </c>
    </row>
    <row r="104" spans="1:8" ht="69" customHeight="1">
      <c r="A104" s="50" t="s">
        <v>158</v>
      </c>
      <c r="B104" s="90"/>
      <c r="C104" s="90"/>
      <c r="D104" s="20">
        <v>10</v>
      </c>
      <c r="E104" s="12" t="s">
        <v>159</v>
      </c>
      <c r="F104" s="11">
        <v>0</v>
      </c>
      <c r="G104" s="11">
        <v>18.39</v>
      </c>
      <c r="H104" s="11">
        <v>0</v>
      </c>
    </row>
    <row r="105" spans="1:8" ht="55.5" customHeight="1">
      <c r="A105" s="50" t="s">
        <v>160</v>
      </c>
      <c r="B105" s="90"/>
      <c r="C105" s="90"/>
      <c r="D105" s="20">
        <v>10</v>
      </c>
      <c r="E105" s="12" t="s">
        <v>161</v>
      </c>
      <c r="F105" s="11">
        <v>100000</v>
      </c>
      <c r="G105" s="11">
        <v>750</v>
      </c>
      <c r="H105" s="11">
        <f>F105-G105</f>
        <v>99250</v>
      </c>
    </row>
    <row r="106" spans="1:8" ht="81.75" customHeight="1">
      <c r="A106" s="50" t="s">
        <v>162</v>
      </c>
      <c r="B106" s="90"/>
      <c r="C106" s="90"/>
      <c r="D106" s="20">
        <v>10</v>
      </c>
      <c r="E106" s="12" t="s">
        <v>163</v>
      </c>
      <c r="F106" s="11">
        <v>100000</v>
      </c>
      <c r="G106" s="11">
        <v>750</v>
      </c>
      <c r="H106" s="11">
        <f>F106-G106</f>
        <v>99250</v>
      </c>
    </row>
    <row r="107" spans="1:8" ht="45" customHeight="1">
      <c r="A107" s="50" t="s">
        <v>164</v>
      </c>
      <c r="B107" s="90"/>
      <c r="C107" s="90"/>
      <c r="D107" s="20">
        <v>10</v>
      </c>
      <c r="E107" s="12" t="s">
        <v>165</v>
      </c>
      <c r="F107" s="11">
        <v>0</v>
      </c>
      <c r="G107" s="11">
        <v>6137.5</v>
      </c>
      <c r="H107" s="11">
        <v>0</v>
      </c>
    </row>
    <row r="108" spans="1:8" ht="79.5" customHeight="1">
      <c r="A108" s="50" t="s">
        <v>166</v>
      </c>
      <c r="B108" s="90"/>
      <c r="C108" s="90"/>
      <c r="D108" s="20">
        <v>10</v>
      </c>
      <c r="E108" s="12" t="s">
        <v>167</v>
      </c>
      <c r="F108" s="11">
        <v>0</v>
      </c>
      <c r="G108" s="11">
        <v>6137.5</v>
      </c>
      <c r="H108" s="11">
        <v>0</v>
      </c>
    </row>
    <row r="109" spans="1:8" ht="45" customHeight="1">
      <c r="A109" s="50" t="s">
        <v>168</v>
      </c>
      <c r="B109" s="90"/>
      <c r="C109" s="90"/>
      <c r="D109" s="20">
        <v>10</v>
      </c>
      <c r="E109" s="12" t="s">
        <v>169</v>
      </c>
      <c r="F109" s="11">
        <v>0</v>
      </c>
      <c r="G109" s="11">
        <v>1102.61</v>
      </c>
      <c r="H109" s="11">
        <v>0</v>
      </c>
    </row>
    <row r="110" spans="1:8" ht="57" customHeight="1">
      <c r="A110" s="50" t="s">
        <v>170</v>
      </c>
      <c r="B110" s="90"/>
      <c r="C110" s="90"/>
      <c r="D110" s="20">
        <v>10</v>
      </c>
      <c r="E110" s="12" t="s">
        <v>171</v>
      </c>
      <c r="F110" s="11">
        <v>0</v>
      </c>
      <c r="G110" s="11">
        <v>1102.61</v>
      </c>
      <c r="H110" s="11">
        <v>0</v>
      </c>
    </row>
    <row r="111" spans="1:8" ht="43.5" customHeight="1">
      <c r="A111" s="50" t="s">
        <v>172</v>
      </c>
      <c r="B111" s="90"/>
      <c r="C111" s="90"/>
      <c r="D111" s="20">
        <v>10</v>
      </c>
      <c r="E111" s="12" t="s">
        <v>173</v>
      </c>
      <c r="F111" s="11">
        <v>100000</v>
      </c>
      <c r="G111" s="11">
        <v>2559.67</v>
      </c>
      <c r="H111" s="11">
        <f aca="true" t="shared" si="2" ref="H111:H138">F111-G111</f>
        <v>97440.33</v>
      </c>
    </row>
    <row r="112" spans="1:8" ht="52.5" customHeight="1">
      <c r="A112" s="50" t="s">
        <v>174</v>
      </c>
      <c r="B112" s="90"/>
      <c r="C112" s="90"/>
      <c r="D112" s="20">
        <v>10</v>
      </c>
      <c r="E112" s="12" t="s">
        <v>175</v>
      </c>
      <c r="F112" s="11">
        <v>100000</v>
      </c>
      <c r="G112" s="11">
        <v>2559.67</v>
      </c>
      <c r="H112" s="11">
        <f t="shared" si="2"/>
        <v>97440.33</v>
      </c>
    </row>
    <row r="113" spans="1:8" ht="44.25" customHeight="1">
      <c r="A113" s="50" t="s">
        <v>176</v>
      </c>
      <c r="B113" s="90"/>
      <c r="C113" s="90"/>
      <c r="D113" s="20">
        <v>10</v>
      </c>
      <c r="E113" s="12" t="s">
        <v>177</v>
      </c>
      <c r="F113" s="11">
        <v>300000</v>
      </c>
      <c r="G113" s="11">
        <v>193383.17</v>
      </c>
      <c r="H113" s="11">
        <f t="shared" si="2"/>
        <v>106616.82999999999</v>
      </c>
    </row>
    <row r="114" spans="1:8" ht="64.5" customHeight="1">
      <c r="A114" s="50" t="s">
        <v>178</v>
      </c>
      <c r="B114" s="90"/>
      <c r="C114" s="90"/>
      <c r="D114" s="20">
        <v>10</v>
      </c>
      <c r="E114" s="12" t="s">
        <v>179</v>
      </c>
      <c r="F114" s="11">
        <v>300000</v>
      </c>
      <c r="G114" s="11">
        <v>193383.17</v>
      </c>
      <c r="H114" s="11">
        <f t="shared" si="2"/>
        <v>106616.82999999999</v>
      </c>
    </row>
    <row r="115" spans="1:8" ht="24" customHeight="1">
      <c r="A115" s="71" t="s">
        <v>754</v>
      </c>
      <c r="B115" s="83"/>
      <c r="C115" s="83"/>
      <c r="D115" s="13">
        <v>10</v>
      </c>
      <c r="E115" s="14" t="s">
        <v>760</v>
      </c>
      <c r="F115" s="10">
        <f>F116+F165</f>
        <v>171665100</v>
      </c>
      <c r="G115" s="10">
        <f>G116+G165</f>
        <v>38994868.33</v>
      </c>
      <c r="H115" s="10">
        <f t="shared" si="2"/>
        <v>132670231.67</v>
      </c>
    </row>
    <row r="116" spans="1:8" ht="12" customHeight="1">
      <c r="A116" s="66" t="s">
        <v>15</v>
      </c>
      <c r="B116" s="82"/>
      <c r="C116" s="82"/>
      <c r="D116" s="16">
        <v>10</v>
      </c>
      <c r="E116" s="17" t="s">
        <v>180</v>
      </c>
      <c r="F116" s="18">
        <v>24006000</v>
      </c>
      <c r="G116" s="18">
        <v>7192616.64</v>
      </c>
      <c r="H116" s="18">
        <f>F116-G116</f>
        <v>16813383.36</v>
      </c>
    </row>
    <row r="117" spans="1:8" ht="21" customHeight="1">
      <c r="A117" s="50" t="s">
        <v>181</v>
      </c>
      <c r="B117" s="90"/>
      <c r="C117" s="90"/>
      <c r="D117" s="20">
        <v>10</v>
      </c>
      <c r="E117" s="12" t="s">
        <v>182</v>
      </c>
      <c r="F117" s="11">
        <v>23796000</v>
      </c>
      <c r="G117" s="11">
        <v>3240462.72</v>
      </c>
      <c r="H117" s="11">
        <f t="shared" si="2"/>
        <v>20555537.28</v>
      </c>
    </row>
    <row r="118" spans="1:8" ht="59.25" customHeight="1">
      <c r="A118" s="50" t="s">
        <v>183</v>
      </c>
      <c r="B118" s="90"/>
      <c r="C118" s="90"/>
      <c r="D118" s="20">
        <v>10</v>
      </c>
      <c r="E118" s="12" t="s">
        <v>184</v>
      </c>
      <c r="F118" s="11">
        <v>23717000</v>
      </c>
      <c r="G118" s="11">
        <v>3281031.59</v>
      </c>
      <c r="H118" s="11">
        <f t="shared" si="2"/>
        <v>20435968.41</v>
      </c>
    </row>
    <row r="119" spans="1:8" ht="48" customHeight="1">
      <c r="A119" s="50" t="s">
        <v>185</v>
      </c>
      <c r="B119" s="90"/>
      <c r="C119" s="90"/>
      <c r="D119" s="20">
        <v>10</v>
      </c>
      <c r="E119" s="12" t="s">
        <v>186</v>
      </c>
      <c r="F119" s="11">
        <v>22984000</v>
      </c>
      <c r="G119" s="11">
        <v>3019039.16</v>
      </c>
      <c r="H119" s="11">
        <f t="shared" si="2"/>
        <v>19964960.84</v>
      </c>
    </row>
    <row r="120" spans="1:8" ht="66" customHeight="1">
      <c r="A120" s="50" t="s">
        <v>187</v>
      </c>
      <c r="B120" s="90"/>
      <c r="C120" s="90"/>
      <c r="D120" s="20">
        <v>10</v>
      </c>
      <c r="E120" s="12" t="s">
        <v>188</v>
      </c>
      <c r="F120" s="11">
        <v>22984000</v>
      </c>
      <c r="G120" s="11">
        <v>3019039.16</v>
      </c>
      <c r="H120" s="11">
        <f t="shared" si="2"/>
        <v>19964960.84</v>
      </c>
    </row>
    <row r="121" spans="1:8" ht="58.5" customHeight="1">
      <c r="A121" s="50" t="s">
        <v>189</v>
      </c>
      <c r="B121" s="90"/>
      <c r="C121" s="90"/>
      <c r="D121" s="20">
        <v>10</v>
      </c>
      <c r="E121" s="12" t="s">
        <v>190</v>
      </c>
      <c r="F121" s="11">
        <v>30000</v>
      </c>
      <c r="G121" s="11">
        <v>4249.32</v>
      </c>
      <c r="H121" s="11">
        <f t="shared" si="2"/>
        <v>25750.68</v>
      </c>
    </row>
    <row r="122" spans="1:8" ht="55.5" customHeight="1">
      <c r="A122" s="50" t="s">
        <v>191</v>
      </c>
      <c r="B122" s="90"/>
      <c r="C122" s="90"/>
      <c r="D122" s="20">
        <v>10</v>
      </c>
      <c r="E122" s="12" t="s">
        <v>192</v>
      </c>
      <c r="F122" s="11">
        <v>30000</v>
      </c>
      <c r="G122" s="11">
        <v>4249.32</v>
      </c>
      <c r="H122" s="11">
        <f t="shared" si="2"/>
        <v>25750.68</v>
      </c>
    </row>
    <row r="123" spans="1:8" ht="66" customHeight="1">
      <c r="A123" s="50" t="s">
        <v>193</v>
      </c>
      <c r="B123" s="90"/>
      <c r="C123" s="90"/>
      <c r="D123" s="20">
        <v>10</v>
      </c>
      <c r="E123" s="12" t="s">
        <v>194</v>
      </c>
      <c r="F123" s="11">
        <v>4000</v>
      </c>
      <c r="G123" s="11">
        <v>4708.39</v>
      </c>
      <c r="H123" s="11">
        <v>0</v>
      </c>
    </row>
    <row r="124" spans="1:8" ht="48" customHeight="1">
      <c r="A124" s="50" t="s">
        <v>195</v>
      </c>
      <c r="B124" s="90"/>
      <c r="C124" s="90"/>
      <c r="D124" s="20">
        <v>10</v>
      </c>
      <c r="E124" s="12" t="s">
        <v>196</v>
      </c>
      <c r="F124" s="11">
        <v>4000</v>
      </c>
      <c r="G124" s="11">
        <v>4708.39</v>
      </c>
      <c r="H124" s="11">
        <v>0</v>
      </c>
    </row>
    <row r="125" spans="1:8" ht="33" customHeight="1">
      <c r="A125" s="50" t="s">
        <v>197</v>
      </c>
      <c r="B125" s="90"/>
      <c r="C125" s="90"/>
      <c r="D125" s="20">
        <v>10</v>
      </c>
      <c r="E125" s="12" t="s">
        <v>198</v>
      </c>
      <c r="F125" s="11">
        <v>699000</v>
      </c>
      <c r="G125" s="11">
        <v>253034.72</v>
      </c>
      <c r="H125" s="11">
        <f t="shared" si="2"/>
        <v>445965.28</v>
      </c>
    </row>
    <row r="126" spans="1:8" ht="24.75" customHeight="1">
      <c r="A126" s="50" t="s">
        <v>199</v>
      </c>
      <c r="B126" s="90"/>
      <c r="C126" s="90"/>
      <c r="D126" s="20">
        <v>10</v>
      </c>
      <c r="E126" s="12" t="s">
        <v>200</v>
      </c>
      <c r="F126" s="11">
        <v>699000</v>
      </c>
      <c r="G126" s="11">
        <v>253034.72</v>
      </c>
      <c r="H126" s="11">
        <f t="shared" si="2"/>
        <v>445965.28</v>
      </c>
    </row>
    <row r="127" spans="1:8" ht="21.75" customHeight="1">
      <c r="A127" s="50" t="s">
        <v>201</v>
      </c>
      <c r="B127" s="90"/>
      <c r="C127" s="90"/>
      <c r="D127" s="20">
        <v>10</v>
      </c>
      <c r="E127" s="12" t="s">
        <v>202</v>
      </c>
      <c r="F127" s="11">
        <v>0</v>
      </c>
      <c r="G127" s="11">
        <v>315.44</v>
      </c>
      <c r="H127" s="11">
        <v>0</v>
      </c>
    </row>
    <row r="128" spans="1:8" ht="36" customHeight="1">
      <c r="A128" s="50" t="s">
        <v>203</v>
      </c>
      <c r="B128" s="90"/>
      <c r="C128" s="90"/>
      <c r="D128" s="20">
        <v>10</v>
      </c>
      <c r="E128" s="12" t="s">
        <v>204</v>
      </c>
      <c r="F128" s="11">
        <v>0</v>
      </c>
      <c r="G128" s="11">
        <v>315.44</v>
      </c>
      <c r="H128" s="11">
        <v>0</v>
      </c>
    </row>
    <row r="129" spans="1:8" ht="36" customHeight="1">
      <c r="A129" s="50" t="s">
        <v>205</v>
      </c>
      <c r="B129" s="90"/>
      <c r="C129" s="90"/>
      <c r="D129" s="20">
        <v>10</v>
      </c>
      <c r="E129" s="12" t="s">
        <v>206</v>
      </c>
      <c r="F129" s="11">
        <v>0</v>
      </c>
      <c r="G129" s="11">
        <v>315.44</v>
      </c>
      <c r="H129" s="11">
        <v>0</v>
      </c>
    </row>
    <row r="130" spans="1:8" ht="57" customHeight="1">
      <c r="A130" s="50" t="s">
        <v>207</v>
      </c>
      <c r="B130" s="90"/>
      <c r="C130" s="90"/>
      <c r="D130" s="20">
        <v>10</v>
      </c>
      <c r="E130" s="12" t="s">
        <v>208</v>
      </c>
      <c r="F130" s="11">
        <v>79000</v>
      </c>
      <c r="G130" s="11">
        <v>-40884.31</v>
      </c>
      <c r="H130" s="11">
        <f t="shared" si="2"/>
        <v>119884.31</v>
      </c>
    </row>
    <row r="131" spans="1:8" ht="58.5" customHeight="1">
      <c r="A131" s="50" t="s">
        <v>209</v>
      </c>
      <c r="B131" s="90"/>
      <c r="C131" s="90"/>
      <c r="D131" s="20">
        <v>10</v>
      </c>
      <c r="E131" s="12" t="s">
        <v>210</v>
      </c>
      <c r="F131" s="11">
        <v>0</v>
      </c>
      <c r="G131" s="11">
        <v>-50801.81</v>
      </c>
      <c r="H131" s="11">
        <v>0</v>
      </c>
    </row>
    <row r="132" spans="1:8" ht="57.75" customHeight="1">
      <c r="A132" s="50" t="s">
        <v>211</v>
      </c>
      <c r="B132" s="90"/>
      <c r="C132" s="90"/>
      <c r="D132" s="20">
        <v>10</v>
      </c>
      <c r="E132" s="12" t="s">
        <v>212</v>
      </c>
      <c r="F132" s="11">
        <v>0</v>
      </c>
      <c r="G132" s="11">
        <v>-50801.81</v>
      </c>
      <c r="H132" s="11">
        <v>0</v>
      </c>
    </row>
    <row r="133" spans="1:8" ht="78.75" customHeight="1">
      <c r="A133" s="50" t="s">
        <v>213</v>
      </c>
      <c r="B133" s="90"/>
      <c r="C133" s="90"/>
      <c r="D133" s="20">
        <v>10</v>
      </c>
      <c r="E133" s="12" t="s">
        <v>214</v>
      </c>
      <c r="F133" s="11">
        <v>79000</v>
      </c>
      <c r="G133" s="11">
        <v>9917.5</v>
      </c>
      <c r="H133" s="11">
        <f t="shared" si="2"/>
        <v>69082.5</v>
      </c>
    </row>
    <row r="134" spans="1:8" ht="69" customHeight="1">
      <c r="A134" s="50" t="s">
        <v>215</v>
      </c>
      <c r="B134" s="90"/>
      <c r="C134" s="90"/>
      <c r="D134" s="20">
        <v>10</v>
      </c>
      <c r="E134" s="12" t="s">
        <v>216</v>
      </c>
      <c r="F134" s="11">
        <v>79000</v>
      </c>
      <c r="G134" s="11">
        <v>9917.5</v>
      </c>
      <c r="H134" s="11">
        <f t="shared" si="2"/>
        <v>69082.5</v>
      </c>
    </row>
    <row r="135" spans="1:8" ht="21.75" customHeight="1">
      <c r="A135" s="50" t="s">
        <v>217</v>
      </c>
      <c r="B135" s="90"/>
      <c r="C135" s="90"/>
      <c r="D135" s="20">
        <v>10</v>
      </c>
      <c r="E135" s="12" t="s">
        <v>218</v>
      </c>
      <c r="F135" s="11">
        <v>110000</v>
      </c>
      <c r="G135" s="11">
        <v>70240.89</v>
      </c>
      <c r="H135" s="11">
        <f t="shared" si="2"/>
        <v>39759.11</v>
      </c>
    </row>
    <row r="136" spans="1:8" ht="14.25">
      <c r="A136" s="50" t="s">
        <v>219</v>
      </c>
      <c r="B136" s="90"/>
      <c r="C136" s="90"/>
      <c r="D136" s="20">
        <v>10</v>
      </c>
      <c r="E136" s="12" t="s">
        <v>220</v>
      </c>
      <c r="F136" s="11">
        <v>110000</v>
      </c>
      <c r="G136" s="11">
        <v>33100</v>
      </c>
      <c r="H136" s="11">
        <f t="shared" si="2"/>
        <v>76900</v>
      </c>
    </row>
    <row r="137" spans="1:8" ht="14.25">
      <c r="A137" s="50" t="s">
        <v>221</v>
      </c>
      <c r="B137" s="90"/>
      <c r="C137" s="90"/>
      <c r="D137" s="20">
        <v>10</v>
      </c>
      <c r="E137" s="12" t="s">
        <v>222</v>
      </c>
      <c r="F137" s="11">
        <v>110000</v>
      </c>
      <c r="G137" s="11">
        <v>33100</v>
      </c>
      <c r="H137" s="11">
        <f t="shared" si="2"/>
        <v>76900</v>
      </c>
    </row>
    <row r="138" spans="1:8" ht="25.5" customHeight="1">
      <c r="A138" s="50" t="s">
        <v>223</v>
      </c>
      <c r="B138" s="90"/>
      <c r="C138" s="90"/>
      <c r="D138" s="20">
        <v>10</v>
      </c>
      <c r="E138" s="12" t="s">
        <v>224</v>
      </c>
      <c r="F138" s="11">
        <v>110000</v>
      </c>
      <c r="G138" s="11">
        <v>33100</v>
      </c>
      <c r="H138" s="11">
        <f t="shared" si="2"/>
        <v>76900</v>
      </c>
    </row>
    <row r="139" spans="1:8" ht="14.25">
      <c r="A139" s="50" t="s">
        <v>225</v>
      </c>
      <c r="B139" s="90"/>
      <c r="C139" s="90"/>
      <c r="D139" s="20">
        <v>10</v>
      </c>
      <c r="E139" s="12" t="s">
        <v>226</v>
      </c>
      <c r="F139" s="11">
        <v>0</v>
      </c>
      <c r="G139" s="11">
        <v>37140.89</v>
      </c>
      <c r="H139" s="11">
        <v>0</v>
      </c>
    </row>
    <row r="140" spans="1:8" ht="14.25">
      <c r="A140" s="50" t="s">
        <v>227</v>
      </c>
      <c r="B140" s="90"/>
      <c r="C140" s="90"/>
      <c r="D140" s="20">
        <v>10</v>
      </c>
      <c r="E140" s="12" t="s">
        <v>228</v>
      </c>
      <c r="F140" s="11">
        <v>0</v>
      </c>
      <c r="G140" s="11">
        <v>37140.89</v>
      </c>
      <c r="H140" s="11">
        <v>0</v>
      </c>
    </row>
    <row r="141" spans="1:8" ht="21.75" customHeight="1">
      <c r="A141" s="50" t="s">
        <v>229</v>
      </c>
      <c r="B141" s="90"/>
      <c r="C141" s="90"/>
      <c r="D141" s="20">
        <v>10</v>
      </c>
      <c r="E141" s="12" t="s">
        <v>230</v>
      </c>
      <c r="F141" s="11">
        <v>0</v>
      </c>
      <c r="G141" s="11">
        <v>37140.89</v>
      </c>
      <c r="H141" s="11">
        <v>0</v>
      </c>
    </row>
    <row r="142" spans="1:8" ht="25.5" customHeight="1">
      <c r="A142" s="50" t="s">
        <v>231</v>
      </c>
      <c r="B142" s="90"/>
      <c r="C142" s="90"/>
      <c r="D142" s="20">
        <v>10</v>
      </c>
      <c r="E142" s="12" t="s">
        <v>232</v>
      </c>
      <c r="F142" s="11">
        <v>0</v>
      </c>
      <c r="G142" s="11">
        <v>3701168.66</v>
      </c>
      <c r="H142" s="11">
        <v>0</v>
      </c>
    </row>
    <row r="143" spans="1:8" ht="25.5" customHeight="1">
      <c r="A143" s="50" t="s">
        <v>233</v>
      </c>
      <c r="B143" s="90"/>
      <c r="C143" s="90"/>
      <c r="D143" s="20">
        <v>10</v>
      </c>
      <c r="E143" s="12" t="s">
        <v>234</v>
      </c>
      <c r="F143" s="11">
        <v>0</v>
      </c>
      <c r="G143" s="11">
        <v>3701168.66</v>
      </c>
      <c r="H143" s="11">
        <v>0</v>
      </c>
    </row>
    <row r="144" spans="1:8" ht="25.5" customHeight="1">
      <c r="A144" s="50" t="s">
        <v>235</v>
      </c>
      <c r="B144" s="90"/>
      <c r="C144" s="90"/>
      <c r="D144" s="20">
        <v>10</v>
      </c>
      <c r="E144" s="12" t="s">
        <v>236</v>
      </c>
      <c r="F144" s="11">
        <v>0</v>
      </c>
      <c r="G144" s="11">
        <v>3701168.66</v>
      </c>
      <c r="H144" s="11">
        <v>0</v>
      </c>
    </row>
    <row r="145" spans="1:8" ht="43.5" customHeight="1">
      <c r="A145" s="50" t="s">
        <v>237</v>
      </c>
      <c r="B145" s="90"/>
      <c r="C145" s="90"/>
      <c r="D145" s="20">
        <v>10</v>
      </c>
      <c r="E145" s="12" t="s">
        <v>238</v>
      </c>
      <c r="F145" s="11">
        <v>0</v>
      </c>
      <c r="G145" s="11">
        <v>3701168.66</v>
      </c>
      <c r="H145" s="11">
        <v>0</v>
      </c>
    </row>
    <row r="146" spans="1:8" ht="14.25">
      <c r="A146" s="50" t="s">
        <v>32</v>
      </c>
      <c r="B146" s="90"/>
      <c r="C146" s="90"/>
      <c r="D146" s="20">
        <v>10</v>
      </c>
      <c r="E146" s="12" t="s">
        <v>239</v>
      </c>
      <c r="F146" s="11">
        <v>100000</v>
      </c>
      <c r="G146" s="11">
        <v>180746.37</v>
      </c>
      <c r="H146" s="11">
        <v>0</v>
      </c>
    </row>
    <row r="147" spans="1:8" ht="25.5" customHeight="1">
      <c r="A147" s="50" t="s">
        <v>138</v>
      </c>
      <c r="B147" s="90"/>
      <c r="C147" s="90"/>
      <c r="D147" s="20">
        <v>10</v>
      </c>
      <c r="E147" s="12" t="s">
        <v>240</v>
      </c>
      <c r="F147" s="11">
        <v>0</v>
      </c>
      <c r="G147" s="11">
        <v>11300</v>
      </c>
      <c r="H147" s="11">
        <v>0</v>
      </c>
    </row>
    <row r="148" spans="1:8" ht="35.25" customHeight="1">
      <c r="A148" s="50" t="s">
        <v>140</v>
      </c>
      <c r="B148" s="90"/>
      <c r="C148" s="90"/>
      <c r="D148" s="20">
        <v>10</v>
      </c>
      <c r="E148" s="12" t="s">
        <v>241</v>
      </c>
      <c r="F148" s="11">
        <v>0</v>
      </c>
      <c r="G148" s="11">
        <v>300</v>
      </c>
      <c r="H148" s="11">
        <v>0</v>
      </c>
    </row>
    <row r="149" spans="1:8" ht="57" customHeight="1">
      <c r="A149" s="50" t="s">
        <v>142</v>
      </c>
      <c r="B149" s="90"/>
      <c r="C149" s="90"/>
      <c r="D149" s="20">
        <v>10</v>
      </c>
      <c r="E149" s="12" t="s">
        <v>242</v>
      </c>
      <c r="F149" s="11">
        <v>0</v>
      </c>
      <c r="G149" s="11">
        <v>300</v>
      </c>
      <c r="H149" s="11">
        <v>0</v>
      </c>
    </row>
    <row r="150" spans="1:8" ht="56.25" customHeight="1">
      <c r="A150" s="50" t="s">
        <v>144</v>
      </c>
      <c r="B150" s="90"/>
      <c r="C150" s="90"/>
      <c r="D150" s="20">
        <v>10</v>
      </c>
      <c r="E150" s="12" t="s">
        <v>243</v>
      </c>
      <c r="F150" s="11">
        <v>0</v>
      </c>
      <c r="G150" s="11">
        <v>1000</v>
      </c>
      <c r="H150" s="11">
        <v>0</v>
      </c>
    </row>
    <row r="151" spans="1:8" ht="66.75" customHeight="1">
      <c r="A151" s="50" t="s">
        <v>146</v>
      </c>
      <c r="B151" s="90"/>
      <c r="C151" s="90"/>
      <c r="D151" s="20">
        <v>10</v>
      </c>
      <c r="E151" s="12" t="s">
        <v>244</v>
      </c>
      <c r="F151" s="11">
        <v>0</v>
      </c>
      <c r="G151" s="11">
        <v>1000</v>
      </c>
      <c r="H151" s="11">
        <v>0</v>
      </c>
    </row>
    <row r="152" spans="1:8" ht="45" customHeight="1">
      <c r="A152" s="50" t="s">
        <v>148</v>
      </c>
      <c r="B152" s="90"/>
      <c r="C152" s="90"/>
      <c r="D152" s="20">
        <v>10</v>
      </c>
      <c r="E152" s="12" t="s">
        <v>245</v>
      </c>
      <c r="F152" s="11">
        <v>0</v>
      </c>
      <c r="G152" s="11">
        <v>10000</v>
      </c>
      <c r="H152" s="11">
        <v>0</v>
      </c>
    </row>
    <row r="153" spans="1:8" ht="57" customHeight="1">
      <c r="A153" s="50" t="s">
        <v>246</v>
      </c>
      <c r="B153" s="90"/>
      <c r="C153" s="90"/>
      <c r="D153" s="20">
        <v>10</v>
      </c>
      <c r="E153" s="12" t="s">
        <v>247</v>
      </c>
      <c r="F153" s="11">
        <v>0</v>
      </c>
      <c r="G153" s="11">
        <v>10000</v>
      </c>
      <c r="H153" s="11">
        <v>0</v>
      </c>
    </row>
    <row r="154" spans="1:8" ht="78" customHeight="1">
      <c r="A154" s="50" t="s">
        <v>248</v>
      </c>
      <c r="B154" s="90"/>
      <c r="C154" s="90"/>
      <c r="D154" s="20">
        <v>10</v>
      </c>
      <c r="E154" s="12" t="s">
        <v>249</v>
      </c>
      <c r="F154" s="11">
        <v>100000</v>
      </c>
      <c r="G154" s="11">
        <v>169441.75</v>
      </c>
      <c r="H154" s="11">
        <v>0</v>
      </c>
    </row>
    <row r="155" spans="1:8" ht="44.25" customHeight="1">
      <c r="A155" s="50" t="s">
        <v>250</v>
      </c>
      <c r="B155" s="90"/>
      <c r="C155" s="90"/>
      <c r="D155" s="20">
        <v>10</v>
      </c>
      <c r="E155" s="12" t="s">
        <v>251</v>
      </c>
      <c r="F155" s="11">
        <v>0</v>
      </c>
      <c r="G155" s="11">
        <v>1813.15</v>
      </c>
      <c r="H155" s="11">
        <v>0</v>
      </c>
    </row>
    <row r="156" spans="1:8" ht="58.5" customHeight="1">
      <c r="A156" s="50" t="s">
        <v>252</v>
      </c>
      <c r="B156" s="90"/>
      <c r="C156" s="90"/>
      <c r="D156" s="20">
        <v>10</v>
      </c>
      <c r="E156" s="12" t="s">
        <v>253</v>
      </c>
      <c r="F156" s="11">
        <v>0</v>
      </c>
      <c r="G156" s="11">
        <v>1813.15</v>
      </c>
      <c r="H156" s="11">
        <v>0</v>
      </c>
    </row>
    <row r="157" spans="1:8" ht="58.5" customHeight="1">
      <c r="A157" s="50" t="s">
        <v>254</v>
      </c>
      <c r="B157" s="90"/>
      <c r="C157" s="90"/>
      <c r="D157" s="20">
        <v>10</v>
      </c>
      <c r="E157" s="12" t="s">
        <v>255</v>
      </c>
      <c r="F157" s="11">
        <v>100000</v>
      </c>
      <c r="G157" s="11">
        <v>167628.6</v>
      </c>
      <c r="H157" s="11">
        <v>0</v>
      </c>
    </row>
    <row r="158" spans="1:8" ht="47.25" customHeight="1">
      <c r="A158" s="50" t="s">
        <v>256</v>
      </c>
      <c r="B158" s="90"/>
      <c r="C158" s="90"/>
      <c r="D158" s="20">
        <v>10</v>
      </c>
      <c r="E158" s="12" t="s">
        <v>257</v>
      </c>
      <c r="F158" s="11">
        <v>100000</v>
      </c>
      <c r="G158" s="11">
        <v>167628.6</v>
      </c>
      <c r="H158" s="11">
        <v>0</v>
      </c>
    </row>
    <row r="159" spans="1:8" ht="14.25" customHeight="1">
      <c r="A159" s="50" t="s">
        <v>34</v>
      </c>
      <c r="B159" s="90"/>
      <c r="C159" s="90"/>
      <c r="D159" s="20">
        <v>10</v>
      </c>
      <c r="E159" s="12" t="s">
        <v>258</v>
      </c>
      <c r="F159" s="11">
        <v>0</v>
      </c>
      <c r="G159" s="11">
        <v>4.62</v>
      </c>
      <c r="H159" s="11">
        <v>0</v>
      </c>
    </row>
    <row r="160" spans="1:8" ht="14.25">
      <c r="A160" s="50" t="s">
        <v>36</v>
      </c>
      <c r="B160" s="90"/>
      <c r="C160" s="90"/>
      <c r="D160" s="20">
        <v>10</v>
      </c>
      <c r="E160" s="12" t="s">
        <v>259</v>
      </c>
      <c r="F160" s="11">
        <v>0</v>
      </c>
      <c r="G160" s="11">
        <v>4.62</v>
      </c>
      <c r="H160" s="11">
        <v>0</v>
      </c>
    </row>
    <row r="161" spans="1:8" ht="46.5" customHeight="1">
      <c r="A161" s="50" t="s">
        <v>38</v>
      </c>
      <c r="B161" s="90"/>
      <c r="C161" s="90"/>
      <c r="D161" s="20">
        <v>10</v>
      </c>
      <c r="E161" s="12" t="s">
        <v>260</v>
      </c>
      <c r="F161" s="11">
        <v>0</v>
      </c>
      <c r="G161" s="11">
        <v>4.62</v>
      </c>
      <c r="H161" s="11">
        <v>0</v>
      </c>
    </row>
    <row r="162" spans="1:8" ht="14.25">
      <c r="A162" s="50" t="s">
        <v>261</v>
      </c>
      <c r="B162" s="90"/>
      <c r="C162" s="90"/>
      <c r="D162" s="20">
        <v>10</v>
      </c>
      <c r="E162" s="12" t="s">
        <v>262</v>
      </c>
      <c r="F162" s="11">
        <v>0</v>
      </c>
      <c r="G162" s="11">
        <v>-2</v>
      </c>
      <c r="H162" s="11">
        <v>0</v>
      </c>
    </row>
    <row r="163" spans="1:8" ht="14.25">
      <c r="A163" s="50" t="s">
        <v>263</v>
      </c>
      <c r="B163" s="90"/>
      <c r="C163" s="90"/>
      <c r="D163" s="20">
        <v>10</v>
      </c>
      <c r="E163" s="12" t="s">
        <v>264</v>
      </c>
      <c r="F163" s="11">
        <v>0</v>
      </c>
      <c r="G163" s="11">
        <v>-2</v>
      </c>
      <c r="H163" s="11">
        <v>0</v>
      </c>
    </row>
    <row r="164" spans="1:8" ht="21.75" customHeight="1">
      <c r="A164" s="50" t="s">
        <v>265</v>
      </c>
      <c r="B164" s="90"/>
      <c r="C164" s="90"/>
      <c r="D164" s="20">
        <v>10</v>
      </c>
      <c r="E164" s="12" t="s">
        <v>266</v>
      </c>
      <c r="F164" s="11">
        <v>0</v>
      </c>
      <c r="G164" s="11">
        <v>-2</v>
      </c>
      <c r="H164" s="11">
        <v>0</v>
      </c>
    </row>
    <row r="165" spans="1:8" ht="14.25">
      <c r="A165" s="50" t="s">
        <v>267</v>
      </c>
      <c r="B165" s="90"/>
      <c r="C165" s="90"/>
      <c r="D165" s="20">
        <v>10</v>
      </c>
      <c r="E165" s="12" t="s">
        <v>268</v>
      </c>
      <c r="F165" s="11">
        <v>147659100</v>
      </c>
      <c r="G165" s="11">
        <v>31802251.69</v>
      </c>
      <c r="H165" s="11">
        <f aca="true" t="shared" si="3" ref="H165:H217">F165-G165</f>
        <v>115856848.31</v>
      </c>
    </row>
    <row r="166" spans="1:8" ht="24" customHeight="1">
      <c r="A166" s="50" t="s">
        <v>269</v>
      </c>
      <c r="B166" s="90"/>
      <c r="C166" s="90"/>
      <c r="D166" s="20">
        <v>10</v>
      </c>
      <c r="E166" s="12" t="s">
        <v>270</v>
      </c>
      <c r="F166" s="11">
        <v>147659100</v>
      </c>
      <c r="G166" s="11">
        <v>31142635.39</v>
      </c>
      <c r="H166" s="11">
        <f t="shared" si="3"/>
        <v>116516464.61</v>
      </c>
    </row>
    <row r="167" spans="1:8" ht="15" customHeight="1">
      <c r="A167" s="50" t="s">
        <v>271</v>
      </c>
      <c r="B167" s="90"/>
      <c r="C167" s="90"/>
      <c r="D167" s="20">
        <v>10</v>
      </c>
      <c r="E167" s="12" t="s">
        <v>272</v>
      </c>
      <c r="F167" s="11">
        <v>143411400</v>
      </c>
      <c r="G167" s="11">
        <v>29706719.89</v>
      </c>
      <c r="H167" s="11">
        <f t="shared" si="3"/>
        <v>113704680.11</v>
      </c>
    </row>
    <row r="168" spans="1:8" ht="24" customHeight="1">
      <c r="A168" s="50" t="s">
        <v>273</v>
      </c>
      <c r="B168" s="90"/>
      <c r="C168" s="90"/>
      <c r="D168" s="20">
        <v>10</v>
      </c>
      <c r="E168" s="12" t="s">
        <v>274</v>
      </c>
      <c r="F168" s="11">
        <v>67303700</v>
      </c>
      <c r="G168" s="11">
        <v>4547305.9</v>
      </c>
      <c r="H168" s="11">
        <f t="shared" si="3"/>
        <v>62756394.1</v>
      </c>
    </row>
    <row r="169" spans="1:8" ht="24.75" customHeight="1">
      <c r="A169" s="50" t="s">
        <v>275</v>
      </c>
      <c r="B169" s="90"/>
      <c r="C169" s="90"/>
      <c r="D169" s="20">
        <v>10</v>
      </c>
      <c r="E169" s="12" t="s">
        <v>276</v>
      </c>
      <c r="F169" s="11">
        <v>67303700</v>
      </c>
      <c r="G169" s="11">
        <v>4547305.9</v>
      </c>
      <c r="H169" s="11">
        <f t="shared" si="3"/>
        <v>62756394.1</v>
      </c>
    </row>
    <row r="170" spans="1:8" ht="45.75" customHeight="1">
      <c r="A170" s="50" t="s">
        <v>277</v>
      </c>
      <c r="B170" s="90"/>
      <c r="C170" s="90"/>
      <c r="D170" s="20">
        <v>10</v>
      </c>
      <c r="E170" s="12" t="s">
        <v>278</v>
      </c>
      <c r="F170" s="11">
        <v>32439700</v>
      </c>
      <c r="G170" s="11">
        <v>14742750</v>
      </c>
      <c r="H170" s="11">
        <f t="shared" si="3"/>
        <v>17696950</v>
      </c>
    </row>
    <row r="171" spans="1:8" ht="48" customHeight="1">
      <c r="A171" s="50" t="s">
        <v>279</v>
      </c>
      <c r="B171" s="90"/>
      <c r="C171" s="90"/>
      <c r="D171" s="20">
        <v>10</v>
      </c>
      <c r="E171" s="12" t="s">
        <v>280</v>
      </c>
      <c r="F171" s="11">
        <v>32439700</v>
      </c>
      <c r="G171" s="11">
        <v>14742750</v>
      </c>
      <c r="H171" s="11">
        <f t="shared" si="3"/>
        <v>17696950</v>
      </c>
    </row>
    <row r="172" spans="1:8" ht="44.25" customHeight="1">
      <c r="A172" s="50" t="s">
        <v>281</v>
      </c>
      <c r="B172" s="90"/>
      <c r="C172" s="90"/>
      <c r="D172" s="20">
        <v>10</v>
      </c>
      <c r="E172" s="12" t="s">
        <v>282</v>
      </c>
      <c r="F172" s="11">
        <v>27600</v>
      </c>
      <c r="G172" s="11">
        <v>5353</v>
      </c>
      <c r="H172" s="11">
        <f t="shared" si="3"/>
        <v>22247</v>
      </c>
    </row>
    <row r="173" spans="1:8" ht="41.25" customHeight="1">
      <c r="A173" s="50" t="s">
        <v>283</v>
      </c>
      <c r="B173" s="90"/>
      <c r="C173" s="90"/>
      <c r="D173" s="20">
        <v>10</v>
      </c>
      <c r="E173" s="12" t="s">
        <v>284</v>
      </c>
      <c r="F173" s="11">
        <v>27600</v>
      </c>
      <c r="G173" s="11">
        <v>5353</v>
      </c>
      <c r="H173" s="11">
        <f t="shared" si="3"/>
        <v>22247</v>
      </c>
    </row>
    <row r="174" spans="1:8" ht="21.75" customHeight="1">
      <c r="A174" s="50" t="s">
        <v>285</v>
      </c>
      <c r="B174" s="90"/>
      <c r="C174" s="90"/>
      <c r="D174" s="20">
        <v>10</v>
      </c>
      <c r="E174" s="12" t="s">
        <v>286</v>
      </c>
      <c r="F174" s="11">
        <v>43640400</v>
      </c>
      <c r="G174" s="11">
        <v>10411310.99</v>
      </c>
      <c r="H174" s="11">
        <f t="shared" si="3"/>
        <v>33229089.009999998</v>
      </c>
    </row>
    <row r="175" spans="1:8" ht="21.75" customHeight="1">
      <c r="A175" s="50" t="s">
        <v>287</v>
      </c>
      <c r="B175" s="90"/>
      <c r="C175" s="90"/>
      <c r="D175" s="20">
        <v>10</v>
      </c>
      <c r="E175" s="12" t="s">
        <v>288</v>
      </c>
      <c r="F175" s="11">
        <v>43640400</v>
      </c>
      <c r="G175" s="11">
        <v>10411310.99</v>
      </c>
      <c r="H175" s="11">
        <f t="shared" si="3"/>
        <v>33229089.009999998</v>
      </c>
    </row>
    <row r="176" spans="1:8" ht="14.25">
      <c r="A176" s="50" t="s">
        <v>289</v>
      </c>
      <c r="B176" s="90"/>
      <c r="C176" s="90"/>
      <c r="D176" s="20">
        <v>10</v>
      </c>
      <c r="E176" s="12" t="s">
        <v>290</v>
      </c>
      <c r="F176" s="11">
        <v>4247700</v>
      </c>
      <c r="G176" s="11">
        <v>1435915.5</v>
      </c>
      <c r="H176" s="11">
        <f t="shared" si="3"/>
        <v>2811784.5</v>
      </c>
    </row>
    <row r="177" spans="1:8" ht="45" customHeight="1">
      <c r="A177" s="50" t="s">
        <v>291</v>
      </c>
      <c r="B177" s="90"/>
      <c r="C177" s="90"/>
      <c r="D177" s="20">
        <v>10</v>
      </c>
      <c r="E177" s="12" t="s">
        <v>292</v>
      </c>
      <c r="F177" s="11">
        <v>4247700</v>
      </c>
      <c r="G177" s="11">
        <v>1435915.5</v>
      </c>
      <c r="H177" s="11">
        <f t="shared" si="3"/>
        <v>2811784.5</v>
      </c>
    </row>
    <row r="178" spans="1:8" ht="45" customHeight="1">
      <c r="A178" s="50" t="s">
        <v>293</v>
      </c>
      <c r="B178" s="90"/>
      <c r="C178" s="90"/>
      <c r="D178" s="20">
        <v>10</v>
      </c>
      <c r="E178" s="12" t="s">
        <v>294</v>
      </c>
      <c r="F178" s="11">
        <v>4247700</v>
      </c>
      <c r="G178" s="11">
        <v>1435915.5</v>
      </c>
      <c r="H178" s="11">
        <f t="shared" si="3"/>
        <v>2811784.5</v>
      </c>
    </row>
    <row r="179" spans="1:8" ht="44.25" customHeight="1">
      <c r="A179" s="50" t="s">
        <v>295</v>
      </c>
      <c r="B179" s="90"/>
      <c r="C179" s="90"/>
      <c r="D179" s="20">
        <v>10</v>
      </c>
      <c r="E179" s="12" t="s">
        <v>296</v>
      </c>
      <c r="F179" s="11">
        <v>0</v>
      </c>
      <c r="G179" s="11">
        <v>681347.05</v>
      </c>
      <c r="H179" s="11">
        <v>0</v>
      </c>
    </row>
    <row r="180" spans="1:8" ht="57" customHeight="1">
      <c r="A180" s="50" t="s">
        <v>297</v>
      </c>
      <c r="B180" s="90"/>
      <c r="C180" s="90"/>
      <c r="D180" s="20">
        <v>10</v>
      </c>
      <c r="E180" s="12" t="s">
        <v>298</v>
      </c>
      <c r="F180" s="11">
        <v>0</v>
      </c>
      <c r="G180" s="11">
        <v>681347.05</v>
      </c>
      <c r="H180" s="11">
        <v>0</v>
      </c>
    </row>
    <row r="181" spans="1:8" ht="60" customHeight="1">
      <c r="A181" s="50" t="s">
        <v>299</v>
      </c>
      <c r="B181" s="90"/>
      <c r="C181" s="90"/>
      <c r="D181" s="20">
        <v>10</v>
      </c>
      <c r="E181" s="12" t="s">
        <v>300</v>
      </c>
      <c r="F181" s="11">
        <v>0</v>
      </c>
      <c r="G181" s="11">
        <v>681347.05</v>
      </c>
      <c r="H181" s="11">
        <v>0</v>
      </c>
    </row>
    <row r="182" spans="1:8" ht="45" customHeight="1">
      <c r="A182" s="50" t="s">
        <v>301</v>
      </c>
      <c r="B182" s="90"/>
      <c r="C182" s="90"/>
      <c r="D182" s="20">
        <v>10</v>
      </c>
      <c r="E182" s="12" t="s">
        <v>302</v>
      </c>
      <c r="F182" s="11">
        <v>0</v>
      </c>
      <c r="G182" s="11">
        <v>681347.05</v>
      </c>
      <c r="H182" s="11">
        <v>0</v>
      </c>
    </row>
    <row r="183" spans="1:8" ht="34.5" customHeight="1">
      <c r="A183" s="50" t="s">
        <v>303</v>
      </c>
      <c r="B183" s="90"/>
      <c r="C183" s="90"/>
      <c r="D183" s="20">
        <v>10</v>
      </c>
      <c r="E183" s="12" t="s">
        <v>304</v>
      </c>
      <c r="F183" s="11">
        <v>0</v>
      </c>
      <c r="G183" s="11">
        <v>-21730.75</v>
      </c>
      <c r="H183" s="11">
        <v>0</v>
      </c>
    </row>
    <row r="184" spans="1:8" ht="33.75" customHeight="1">
      <c r="A184" s="50" t="s">
        <v>305</v>
      </c>
      <c r="B184" s="90"/>
      <c r="C184" s="90"/>
      <c r="D184" s="20">
        <v>10</v>
      </c>
      <c r="E184" s="12" t="s">
        <v>306</v>
      </c>
      <c r="F184" s="11">
        <v>0</v>
      </c>
      <c r="G184" s="11">
        <v>-21730.75</v>
      </c>
      <c r="H184" s="11">
        <v>0</v>
      </c>
    </row>
    <row r="185" spans="1:8" ht="33" customHeight="1">
      <c r="A185" s="50" t="s">
        <v>307</v>
      </c>
      <c r="B185" s="90"/>
      <c r="C185" s="90"/>
      <c r="D185" s="20">
        <v>10</v>
      </c>
      <c r="E185" s="12" t="s">
        <v>308</v>
      </c>
      <c r="F185" s="11">
        <v>0</v>
      </c>
      <c r="G185" s="11">
        <v>-21730.75</v>
      </c>
      <c r="H185" s="11">
        <v>0</v>
      </c>
    </row>
    <row r="186" spans="1:8" ht="21" customHeight="1">
      <c r="A186" s="71" t="s">
        <v>0</v>
      </c>
      <c r="B186" s="83"/>
      <c r="C186" s="83"/>
      <c r="D186" s="13">
        <v>10</v>
      </c>
      <c r="E186" s="14" t="s">
        <v>767</v>
      </c>
      <c r="F186" s="10">
        <v>154083800</v>
      </c>
      <c r="G186" s="10">
        <v>51368500</v>
      </c>
      <c r="H186" s="10">
        <f t="shared" si="3"/>
        <v>102715300</v>
      </c>
    </row>
    <row r="187" spans="1:8" ht="13.5" customHeight="1">
      <c r="A187" s="50" t="s">
        <v>267</v>
      </c>
      <c r="B187" s="90"/>
      <c r="C187" s="90"/>
      <c r="D187" s="16">
        <v>10</v>
      </c>
      <c r="E187" s="21" t="s">
        <v>309</v>
      </c>
      <c r="F187" s="18">
        <v>154083800</v>
      </c>
      <c r="G187" s="18">
        <v>51368500</v>
      </c>
      <c r="H187" s="18">
        <f>F187-G187</f>
        <v>102715300</v>
      </c>
    </row>
    <row r="188" spans="1:8" ht="21" customHeight="1">
      <c r="A188" s="50" t="s">
        <v>269</v>
      </c>
      <c r="B188" s="90"/>
      <c r="C188" s="90"/>
      <c r="D188" s="20">
        <v>10</v>
      </c>
      <c r="E188" s="12" t="s">
        <v>310</v>
      </c>
      <c r="F188" s="11">
        <v>154083800</v>
      </c>
      <c r="G188" s="11">
        <v>51368500</v>
      </c>
      <c r="H188" s="11">
        <f t="shared" si="3"/>
        <v>102715300</v>
      </c>
    </row>
    <row r="189" spans="1:8" ht="15" customHeight="1">
      <c r="A189" s="50" t="s">
        <v>311</v>
      </c>
      <c r="B189" s="90"/>
      <c r="C189" s="90"/>
      <c r="D189" s="20">
        <v>10</v>
      </c>
      <c r="E189" s="12" t="s">
        <v>312</v>
      </c>
      <c r="F189" s="11">
        <v>154083800</v>
      </c>
      <c r="G189" s="11">
        <v>51368500</v>
      </c>
      <c r="H189" s="11">
        <f t="shared" si="3"/>
        <v>102715300</v>
      </c>
    </row>
    <row r="190" spans="1:8" ht="12.75" customHeight="1">
      <c r="A190" s="50" t="s">
        <v>313</v>
      </c>
      <c r="B190" s="90"/>
      <c r="C190" s="90"/>
      <c r="D190" s="20">
        <v>10</v>
      </c>
      <c r="E190" s="12" t="s">
        <v>314</v>
      </c>
      <c r="F190" s="11">
        <v>154083800</v>
      </c>
      <c r="G190" s="11">
        <v>51368500</v>
      </c>
      <c r="H190" s="11">
        <f t="shared" si="3"/>
        <v>102715300</v>
      </c>
    </row>
    <row r="191" spans="1:8" ht="33" customHeight="1">
      <c r="A191" s="50" t="s">
        <v>315</v>
      </c>
      <c r="B191" s="90"/>
      <c r="C191" s="90"/>
      <c r="D191" s="20">
        <v>10</v>
      </c>
      <c r="E191" s="12" t="s">
        <v>316</v>
      </c>
      <c r="F191" s="11">
        <v>154083800</v>
      </c>
      <c r="G191" s="11">
        <v>51368500</v>
      </c>
      <c r="H191" s="11">
        <f t="shared" si="3"/>
        <v>102715300</v>
      </c>
    </row>
    <row r="192" spans="1:8" ht="25.5" customHeight="1">
      <c r="A192" s="71" t="s">
        <v>755</v>
      </c>
      <c r="B192" s="83"/>
      <c r="C192" s="83"/>
      <c r="D192" s="13">
        <v>10</v>
      </c>
      <c r="E192" s="14" t="s">
        <v>761</v>
      </c>
      <c r="F192" s="10">
        <f>F193+F198</f>
        <v>829100</v>
      </c>
      <c r="G192" s="10">
        <f>G193+G198</f>
        <v>347957.56</v>
      </c>
      <c r="H192" s="10">
        <f>F192-G192</f>
        <v>481142.44</v>
      </c>
    </row>
    <row r="193" spans="1:8" ht="15.75" customHeight="1">
      <c r="A193" s="66" t="s">
        <v>15</v>
      </c>
      <c r="B193" s="91"/>
      <c r="C193" s="91"/>
      <c r="D193" s="16">
        <v>10</v>
      </c>
      <c r="E193" s="17" t="s">
        <v>317</v>
      </c>
      <c r="F193" s="18">
        <v>0</v>
      </c>
      <c r="G193" s="18">
        <v>20000</v>
      </c>
      <c r="H193" s="18">
        <v>0</v>
      </c>
    </row>
    <row r="194" spans="1:8" ht="14.25">
      <c r="A194" s="50" t="s">
        <v>32</v>
      </c>
      <c r="B194" s="90"/>
      <c r="C194" s="90"/>
      <c r="D194" s="20">
        <v>10</v>
      </c>
      <c r="E194" s="12" t="s">
        <v>318</v>
      </c>
      <c r="F194" s="11">
        <v>0</v>
      </c>
      <c r="G194" s="11">
        <v>20000</v>
      </c>
      <c r="H194" s="11">
        <v>0</v>
      </c>
    </row>
    <row r="195" spans="1:8" ht="26.25" customHeight="1">
      <c r="A195" s="50" t="s">
        <v>138</v>
      </c>
      <c r="B195" s="90"/>
      <c r="C195" s="90"/>
      <c r="D195" s="20">
        <v>10</v>
      </c>
      <c r="E195" s="12" t="s">
        <v>319</v>
      </c>
      <c r="F195" s="11">
        <v>0</v>
      </c>
      <c r="G195" s="11">
        <v>20000</v>
      </c>
      <c r="H195" s="11">
        <v>0</v>
      </c>
    </row>
    <row r="196" spans="1:8" ht="36.75" customHeight="1">
      <c r="A196" s="50" t="s">
        <v>172</v>
      </c>
      <c r="B196" s="90"/>
      <c r="C196" s="90"/>
      <c r="D196" s="20">
        <v>10</v>
      </c>
      <c r="E196" s="12" t="s">
        <v>320</v>
      </c>
      <c r="F196" s="11">
        <v>0</v>
      </c>
      <c r="G196" s="11">
        <v>20000</v>
      </c>
      <c r="H196" s="11">
        <v>0</v>
      </c>
    </row>
    <row r="197" spans="1:8" ht="57" customHeight="1">
      <c r="A197" s="50" t="s">
        <v>321</v>
      </c>
      <c r="B197" s="90"/>
      <c r="C197" s="90"/>
      <c r="D197" s="20">
        <v>10</v>
      </c>
      <c r="E197" s="12" t="s">
        <v>322</v>
      </c>
      <c r="F197" s="11">
        <v>0</v>
      </c>
      <c r="G197" s="11">
        <v>20000</v>
      </c>
      <c r="H197" s="11">
        <v>0</v>
      </c>
    </row>
    <row r="198" spans="1:8" ht="14.25">
      <c r="A198" s="50" t="s">
        <v>267</v>
      </c>
      <c r="B198" s="90"/>
      <c r="C198" s="90"/>
      <c r="D198" s="20">
        <v>10</v>
      </c>
      <c r="E198" s="12" t="s">
        <v>323</v>
      </c>
      <c r="F198" s="11">
        <v>829100</v>
      </c>
      <c r="G198" s="11">
        <v>327957.56</v>
      </c>
      <c r="H198" s="11">
        <f>F198-G198</f>
        <v>501142.44</v>
      </c>
    </row>
    <row r="199" spans="1:8" ht="24.75" customHeight="1">
      <c r="A199" s="50" t="s">
        <v>269</v>
      </c>
      <c r="B199" s="90"/>
      <c r="C199" s="90"/>
      <c r="D199" s="20">
        <v>10</v>
      </c>
      <c r="E199" s="12" t="s">
        <v>324</v>
      </c>
      <c r="F199" s="11">
        <v>829100</v>
      </c>
      <c r="G199" s="11">
        <v>331670</v>
      </c>
      <c r="H199" s="11">
        <f t="shared" si="3"/>
        <v>497430</v>
      </c>
    </row>
    <row r="200" spans="1:8" ht="14.25">
      <c r="A200" s="50" t="s">
        <v>289</v>
      </c>
      <c r="B200" s="90"/>
      <c r="C200" s="90"/>
      <c r="D200" s="20">
        <v>10</v>
      </c>
      <c r="E200" s="12" t="s">
        <v>325</v>
      </c>
      <c r="F200" s="11">
        <v>829100</v>
      </c>
      <c r="G200" s="11">
        <v>331670</v>
      </c>
      <c r="H200" s="11">
        <f t="shared" si="3"/>
        <v>497430</v>
      </c>
    </row>
    <row r="201" spans="1:8" ht="45.75" customHeight="1">
      <c r="A201" s="50" t="s">
        <v>291</v>
      </c>
      <c r="B201" s="90"/>
      <c r="C201" s="90"/>
      <c r="D201" s="20">
        <v>10</v>
      </c>
      <c r="E201" s="12" t="s">
        <v>326</v>
      </c>
      <c r="F201" s="11">
        <v>829100</v>
      </c>
      <c r="G201" s="11">
        <v>331670</v>
      </c>
      <c r="H201" s="11">
        <f t="shared" si="3"/>
        <v>497430</v>
      </c>
    </row>
    <row r="202" spans="1:8" ht="45.75" customHeight="1">
      <c r="A202" s="50" t="s">
        <v>293</v>
      </c>
      <c r="B202" s="90"/>
      <c r="C202" s="90"/>
      <c r="D202" s="20">
        <v>10</v>
      </c>
      <c r="E202" s="12" t="s">
        <v>327</v>
      </c>
      <c r="F202" s="11">
        <v>829100</v>
      </c>
      <c r="G202" s="11">
        <v>331670</v>
      </c>
      <c r="H202" s="11">
        <f t="shared" si="3"/>
        <v>497430</v>
      </c>
    </row>
    <row r="203" spans="1:8" ht="33" customHeight="1">
      <c r="A203" s="50" t="s">
        <v>303</v>
      </c>
      <c r="B203" s="90"/>
      <c r="C203" s="90"/>
      <c r="D203" s="20">
        <v>10</v>
      </c>
      <c r="E203" s="12" t="s">
        <v>328</v>
      </c>
      <c r="F203" s="11">
        <v>0</v>
      </c>
      <c r="G203" s="11">
        <v>-3712.44</v>
      </c>
      <c r="H203" s="11">
        <v>0</v>
      </c>
    </row>
    <row r="204" spans="1:8" ht="36.75" customHeight="1">
      <c r="A204" s="50" t="s">
        <v>305</v>
      </c>
      <c r="B204" s="90"/>
      <c r="C204" s="90"/>
      <c r="D204" s="20">
        <v>10</v>
      </c>
      <c r="E204" s="12" t="s">
        <v>329</v>
      </c>
      <c r="F204" s="11">
        <v>0</v>
      </c>
      <c r="G204" s="11">
        <v>-3712.44</v>
      </c>
      <c r="H204" s="11">
        <v>0</v>
      </c>
    </row>
    <row r="205" spans="1:8" ht="36" customHeight="1">
      <c r="A205" s="50" t="s">
        <v>307</v>
      </c>
      <c r="B205" s="90"/>
      <c r="C205" s="90"/>
      <c r="D205" s="20">
        <v>10</v>
      </c>
      <c r="E205" s="12" t="s">
        <v>330</v>
      </c>
      <c r="F205" s="11">
        <v>0</v>
      </c>
      <c r="G205" s="11">
        <v>-3712.44</v>
      </c>
      <c r="H205" s="11">
        <v>0</v>
      </c>
    </row>
    <row r="206" spans="1:8" ht="24" customHeight="1">
      <c r="A206" s="71" t="s">
        <v>756</v>
      </c>
      <c r="B206" s="83"/>
      <c r="C206" s="83"/>
      <c r="D206" s="13">
        <v>10</v>
      </c>
      <c r="E206" s="14" t="s">
        <v>768</v>
      </c>
      <c r="F206" s="10">
        <v>548867300</v>
      </c>
      <c r="G206" s="10">
        <v>140932702.44</v>
      </c>
      <c r="H206" s="10">
        <f t="shared" si="3"/>
        <v>407934597.56</v>
      </c>
    </row>
    <row r="207" spans="1:8" ht="15" customHeight="1">
      <c r="A207" s="50" t="s">
        <v>267</v>
      </c>
      <c r="B207" s="90"/>
      <c r="C207" s="90"/>
      <c r="D207" s="16">
        <v>10</v>
      </c>
      <c r="E207" s="21" t="s">
        <v>331</v>
      </c>
      <c r="F207" s="18">
        <v>548867300</v>
      </c>
      <c r="G207" s="18">
        <v>140932702.44</v>
      </c>
      <c r="H207" s="18">
        <f>F207-G207</f>
        <v>407934597.56</v>
      </c>
    </row>
    <row r="208" spans="1:8" ht="22.5" customHeight="1">
      <c r="A208" s="50" t="s">
        <v>269</v>
      </c>
      <c r="B208" s="90"/>
      <c r="C208" s="90"/>
      <c r="D208" s="20">
        <v>10</v>
      </c>
      <c r="E208" s="12" t="s">
        <v>332</v>
      </c>
      <c r="F208" s="11">
        <v>548867300</v>
      </c>
      <c r="G208" s="11">
        <v>140647800</v>
      </c>
      <c r="H208" s="11">
        <f t="shared" si="3"/>
        <v>408219500</v>
      </c>
    </row>
    <row r="209" spans="1:8" ht="21.75" customHeight="1">
      <c r="A209" s="50" t="s">
        <v>333</v>
      </c>
      <c r="B209" s="90"/>
      <c r="C209" s="90"/>
      <c r="D209" s="20">
        <v>10</v>
      </c>
      <c r="E209" s="12" t="s">
        <v>334</v>
      </c>
      <c r="F209" s="11">
        <v>54060800</v>
      </c>
      <c r="G209" s="11">
        <v>9193200</v>
      </c>
      <c r="H209" s="11">
        <f t="shared" si="3"/>
        <v>44867600</v>
      </c>
    </row>
    <row r="210" spans="1:8" ht="34.5" customHeight="1">
      <c r="A210" s="50" t="s">
        <v>335</v>
      </c>
      <c r="B210" s="90"/>
      <c r="C210" s="90"/>
      <c r="D210" s="20">
        <v>10</v>
      </c>
      <c r="E210" s="12" t="s">
        <v>336</v>
      </c>
      <c r="F210" s="11">
        <v>22626100</v>
      </c>
      <c r="G210" s="11">
        <v>6194900</v>
      </c>
      <c r="H210" s="11">
        <f t="shared" si="3"/>
        <v>16431200</v>
      </c>
    </row>
    <row r="211" spans="1:8" ht="45.75" customHeight="1">
      <c r="A211" s="50" t="s">
        <v>337</v>
      </c>
      <c r="B211" s="90"/>
      <c r="C211" s="90"/>
      <c r="D211" s="20">
        <v>10</v>
      </c>
      <c r="E211" s="12" t="s">
        <v>338</v>
      </c>
      <c r="F211" s="11">
        <v>22626100</v>
      </c>
      <c r="G211" s="11">
        <v>6194900</v>
      </c>
      <c r="H211" s="11">
        <f t="shared" si="3"/>
        <v>16431200</v>
      </c>
    </row>
    <row r="212" spans="1:8" ht="14.25">
      <c r="A212" s="50" t="s">
        <v>339</v>
      </c>
      <c r="B212" s="90"/>
      <c r="C212" s="90"/>
      <c r="D212" s="20">
        <v>10</v>
      </c>
      <c r="E212" s="12" t="s">
        <v>340</v>
      </c>
      <c r="F212" s="11">
        <v>468800</v>
      </c>
      <c r="G212" s="11">
        <v>0</v>
      </c>
      <c r="H212" s="11">
        <f t="shared" si="3"/>
        <v>468800</v>
      </c>
    </row>
    <row r="213" spans="1:8" ht="54.75" customHeight="1">
      <c r="A213" s="50" t="s">
        <v>341</v>
      </c>
      <c r="B213" s="90"/>
      <c r="C213" s="90"/>
      <c r="D213" s="20">
        <v>10</v>
      </c>
      <c r="E213" s="12" t="s">
        <v>342</v>
      </c>
      <c r="F213" s="11">
        <v>468800</v>
      </c>
      <c r="G213" s="11">
        <v>0</v>
      </c>
      <c r="H213" s="11">
        <f t="shared" si="3"/>
        <v>468800</v>
      </c>
    </row>
    <row r="214" spans="1:8" ht="14.25">
      <c r="A214" s="50" t="s">
        <v>343</v>
      </c>
      <c r="B214" s="90"/>
      <c r="C214" s="90"/>
      <c r="D214" s="20">
        <v>10</v>
      </c>
      <c r="E214" s="12" t="s">
        <v>344</v>
      </c>
      <c r="F214" s="11">
        <v>30965900</v>
      </c>
      <c r="G214" s="11">
        <v>2998300</v>
      </c>
      <c r="H214" s="11">
        <f t="shared" si="3"/>
        <v>27967600</v>
      </c>
    </row>
    <row r="215" spans="1:8" ht="14.25">
      <c r="A215" s="50" t="s">
        <v>345</v>
      </c>
      <c r="B215" s="90"/>
      <c r="C215" s="90"/>
      <c r="D215" s="20">
        <v>10</v>
      </c>
      <c r="E215" s="12" t="s">
        <v>346</v>
      </c>
      <c r="F215" s="11">
        <v>30965900</v>
      </c>
      <c r="G215" s="11">
        <v>2998300</v>
      </c>
      <c r="H215" s="11">
        <f t="shared" si="3"/>
        <v>27967600</v>
      </c>
    </row>
    <row r="216" spans="1:8" ht="13.5" customHeight="1">
      <c r="A216" s="50" t="s">
        <v>271</v>
      </c>
      <c r="B216" s="90"/>
      <c r="C216" s="90"/>
      <c r="D216" s="20">
        <v>10</v>
      </c>
      <c r="E216" s="12" t="s">
        <v>347</v>
      </c>
      <c r="F216" s="11">
        <v>494806500</v>
      </c>
      <c r="G216" s="11">
        <v>131454600</v>
      </c>
      <c r="H216" s="11">
        <f t="shared" si="3"/>
        <v>363351900</v>
      </c>
    </row>
    <row r="217" spans="1:8" ht="24.75" customHeight="1">
      <c r="A217" s="50" t="s">
        <v>273</v>
      </c>
      <c r="B217" s="90"/>
      <c r="C217" s="90"/>
      <c r="D217" s="20">
        <v>10</v>
      </c>
      <c r="E217" s="12" t="s">
        <v>348</v>
      </c>
      <c r="F217" s="11">
        <v>468852800</v>
      </c>
      <c r="G217" s="11">
        <v>125343000</v>
      </c>
      <c r="H217" s="11">
        <f t="shared" si="3"/>
        <v>343509800</v>
      </c>
    </row>
    <row r="218" spans="1:8" ht="21" customHeight="1">
      <c r="A218" s="50" t="s">
        <v>275</v>
      </c>
      <c r="B218" s="90"/>
      <c r="C218" s="90"/>
      <c r="D218" s="20">
        <v>10</v>
      </c>
      <c r="E218" s="12" t="s">
        <v>349</v>
      </c>
      <c r="F218" s="11">
        <v>468852800</v>
      </c>
      <c r="G218" s="11">
        <v>125343000</v>
      </c>
      <c r="H218" s="11">
        <f aca="true" t="shared" si="4" ref="H218:H271">F218-G218</f>
        <v>343509800</v>
      </c>
    </row>
    <row r="219" spans="1:8" ht="56.25" customHeight="1">
      <c r="A219" s="50" t="s">
        <v>350</v>
      </c>
      <c r="B219" s="90"/>
      <c r="C219" s="90"/>
      <c r="D219" s="20">
        <v>10</v>
      </c>
      <c r="E219" s="12" t="s">
        <v>351</v>
      </c>
      <c r="F219" s="11">
        <v>4049100</v>
      </c>
      <c r="G219" s="11">
        <v>300000</v>
      </c>
      <c r="H219" s="11">
        <f t="shared" si="4"/>
        <v>3749100</v>
      </c>
    </row>
    <row r="220" spans="1:8" ht="54.75" customHeight="1">
      <c r="A220" s="50" t="s">
        <v>352</v>
      </c>
      <c r="B220" s="90"/>
      <c r="C220" s="90"/>
      <c r="D220" s="20">
        <v>10</v>
      </c>
      <c r="E220" s="12" t="s">
        <v>353</v>
      </c>
      <c r="F220" s="11">
        <v>4049100</v>
      </c>
      <c r="G220" s="11">
        <v>300000</v>
      </c>
      <c r="H220" s="11">
        <f t="shared" si="4"/>
        <v>3749100</v>
      </c>
    </row>
    <row r="221" spans="1:8" ht="46.5" customHeight="1">
      <c r="A221" s="50" t="s">
        <v>354</v>
      </c>
      <c r="B221" s="90"/>
      <c r="C221" s="90"/>
      <c r="D221" s="20">
        <v>10</v>
      </c>
      <c r="E221" s="12" t="s">
        <v>355</v>
      </c>
      <c r="F221" s="11">
        <v>3390200</v>
      </c>
      <c r="G221" s="11">
        <v>861600</v>
      </c>
      <c r="H221" s="11">
        <f t="shared" si="4"/>
        <v>2528600</v>
      </c>
    </row>
    <row r="222" spans="1:8" ht="44.25" customHeight="1">
      <c r="A222" s="50" t="s">
        <v>356</v>
      </c>
      <c r="B222" s="90"/>
      <c r="C222" s="90"/>
      <c r="D222" s="20">
        <v>10</v>
      </c>
      <c r="E222" s="12" t="s">
        <v>357</v>
      </c>
      <c r="F222" s="11">
        <v>3390200</v>
      </c>
      <c r="G222" s="11">
        <v>861600</v>
      </c>
      <c r="H222" s="11">
        <f t="shared" si="4"/>
        <v>2528600</v>
      </c>
    </row>
    <row r="223" spans="1:8" ht="81.75" customHeight="1">
      <c r="A223" s="50" t="s">
        <v>358</v>
      </c>
      <c r="B223" s="90"/>
      <c r="C223" s="90"/>
      <c r="D223" s="20">
        <v>10</v>
      </c>
      <c r="E223" s="12" t="s">
        <v>359</v>
      </c>
      <c r="F223" s="11">
        <v>18514400</v>
      </c>
      <c r="G223" s="11">
        <v>4950000</v>
      </c>
      <c r="H223" s="11">
        <f t="shared" si="4"/>
        <v>13564400</v>
      </c>
    </row>
    <row r="224" spans="1:8" ht="75.75" customHeight="1">
      <c r="A224" s="50" t="s">
        <v>360</v>
      </c>
      <c r="B224" s="90"/>
      <c r="C224" s="90"/>
      <c r="D224" s="20">
        <v>10</v>
      </c>
      <c r="E224" s="12" t="s">
        <v>361</v>
      </c>
      <c r="F224" s="11">
        <v>18514400</v>
      </c>
      <c r="G224" s="11">
        <v>4950000</v>
      </c>
      <c r="H224" s="11">
        <f t="shared" si="4"/>
        <v>13564400</v>
      </c>
    </row>
    <row r="225" spans="1:8" ht="45" customHeight="1">
      <c r="A225" s="50" t="s">
        <v>295</v>
      </c>
      <c r="B225" s="90"/>
      <c r="C225" s="90"/>
      <c r="D225" s="20">
        <v>10</v>
      </c>
      <c r="E225" s="12" t="s">
        <v>362</v>
      </c>
      <c r="F225" s="11">
        <v>0</v>
      </c>
      <c r="G225" s="11">
        <v>2015652.4</v>
      </c>
      <c r="H225" s="11">
        <v>0</v>
      </c>
    </row>
    <row r="226" spans="1:8" ht="56.25" customHeight="1">
      <c r="A226" s="50" t="s">
        <v>297</v>
      </c>
      <c r="B226" s="90"/>
      <c r="C226" s="90"/>
      <c r="D226" s="20">
        <v>10</v>
      </c>
      <c r="E226" s="12" t="s">
        <v>363</v>
      </c>
      <c r="F226" s="11">
        <v>0</v>
      </c>
      <c r="G226" s="11">
        <v>2015652.4</v>
      </c>
      <c r="H226" s="11">
        <v>0</v>
      </c>
    </row>
    <row r="227" spans="1:8" ht="58.5" customHeight="1">
      <c r="A227" s="50" t="s">
        <v>299</v>
      </c>
      <c r="B227" s="90"/>
      <c r="C227" s="90"/>
      <c r="D227" s="20">
        <v>10</v>
      </c>
      <c r="E227" s="12" t="s">
        <v>364</v>
      </c>
      <c r="F227" s="11">
        <v>0</v>
      </c>
      <c r="G227" s="11">
        <v>2015652.4</v>
      </c>
      <c r="H227" s="11">
        <v>0</v>
      </c>
    </row>
    <row r="228" spans="1:8" ht="24" customHeight="1">
      <c r="A228" s="50" t="s">
        <v>365</v>
      </c>
      <c r="B228" s="90"/>
      <c r="C228" s="90"/>
      <c r="D228" s="20">
        <v>10</v>
      </c>
      <c r="E228" s="12" t="s">
        <v>366</v>
      </c>
      <c r="F228" s="11">
        <v>0</v>
      </c>
      <c r="G228" s="11">
        <v>2015652.4</v>
      </c>
      <c r="H228" s="11">
        <v>0</v>
      </c>
    </row>
    <row r="229" spans="1:8" ht="23.25" customHeight="1">
      <c r="A229" s="50" t="s">
        <v>367</v>
      </c>
      <c r="B229" s="90"/>
      <c r="C229" s="90"/>
      <c r="D229" s="20">
        <v>10</v>
      </c>
      <c r="E229" s="12" t="s">
        <v>368</v>
      </c>
      <c r="F229" s="11">
        <v>0</v>
      </c>
      <c r="G229" s="11">
        <v>1656678.52</v>
      </c>
      <c r="H229" s="11">
        <v>0</v>
      </c>
    </row>
    <row r="230" spans="1:8" ht="33" customHeight="1">
      <c r="A230" s="50" t="s">
        <v>369</v>
      </c>
      <c r="B230" s="90"/>
      <c r="C230" s="90"/>
      <c r="D230" s="20">
        <v>10</v>
      </c>
      <c r="E230" s="12" t="s">
        <v>370</v>
      </c>
      <c r="F230" s="11">
        <v>0</v>
      </c>
      <c r="G230" s="11">
        <v>814631.57</v>
      </c>
      <c r="H230" s="11">
        <f t="shared" si="4"/>
        <v>-814631.57</v>
      </c>
    </row>
    <row r="231" spans="1:8" ht="33" customHeight="1">
      <c r="A231" s="50" t="s">
        <v>371</v>
      </c>
      <c r="B231" s="90"/>
      <c r="C231" s="90"/>
      <c r="D231" s="20">
        <v>10</v>
      </c>
      <c r="E231" s="12" t="s">
        <v>372</v>
      </c>
      <c r="F231" s="11">
        <v>0</v>
      </c>
      <c r="G231" s="11">
        <v>617918.8</v>
      </c>
      <c r="H231" s="11">
        <v>0</v>
      </c>
    </row>
    <row r="232" spans="1:8" ht="33.75" customHeight="1">
      <c r="A232" s="50" t="s">
        <v>373</v>
      </c>
      <c r="B232" s="90"/>
      <c r="C232" s="90"/>
      <c r="D232" s="20">
        <v>10</v>
      </c>
      <c r="E232" s="12" t="s">
        <v>374</v>
      </c>
      <c r="F232" s="11">
        <v>0</v>
      </c>
      <c r="G232" s="11">
        <v>224128.15</v>
      </c>
      <c r="H232" s="11">
        <v>0</v>
      </c>
    </row>
    <row r="233" spans="1:8" ht="27" customHeight="1">
      <c r="A233" s="50" t="s">
        <v>375</v>
      </c>
      <c r="B233" s="90"/>
      <c r="C233" s="90"/>
      <c r="D233" s="20">
        <v>10</v>
      </c>
      <c r="E233" s="12" t="s">
        <v>376</v>
      </c>
      <c r="F233" s="11">
        <v>0</v>
      </c>
      <c r="G233" s="11">
        <v>358973.88</v>
      </c>
      <c r="H233" s="11">
        <v>0</v>
      </c>
    </row>
    <row r="234" spans="1:8" ht="33" customHeight="1">
      <c r="A234" s="50" t="s">
        <v>377</v>
      </c>
      <c r="B234" s="90"/>
      <c r="C234" s="90"/>
      <c r="D234" s="20">
        <v>10</v>
      </c>
      <c r="E234" s="12" t="s">
        <v>378</v>
      </c>
      <c r="F234" s="11">
        <v>0</v>
      </c>
      <c r="G234" s="11">
        <v>126743.57</v>
      </c>
      <c r="H234" s="11">
        <v>0</v>
      </c>
    </row>
    <row r="235" spans="1:8" ht="33" customHeight="1">
      <c r="A235" s="50" t="s">
        <v>379</v>
      </c>
      <c r="B235" s="90"/>
      <c r="C235" s="90"/>
      <c r="D235" s="20">
        <v>10</v>
      </c>
      <c r="E235" s="12" t="s">
        <v>380</v>
      </c>
      <c r="F235" s="11">
        <v>0</v>
      </c>
      <c r="G235" s="11">
        <v>171456.02</v>
      </c>
      <c r="H235" s="11">
        <v>0</v>
      </c>
    </row>
    <row r="236" spans="1:8" ht="36.75" customHeight="1">
      <c r="A236" s="50" t="s">
        <v>373</v>
      </c>
      <c r="B236" s="90"/>
      <c r="C236" s="90"/>
      <c r="D236" s="20">
        <v>10</v>
      </c>
      <c r="E236" s="12" t="s">
        <v>381</v>
      </c>
      <c r="F236" s="11">
        <v>0</v>
      </c>
      <c r="G236" s="11">
        <v>60774.29</v>
      </c>
      <c r="H236" s="11">
        <v>0</v>
      </c>
    </row>
    <row r="237" spans="1:8" ht="33.75" customHeight="1">
      <c r="A237" s="50" t="s">
        <v>303</v>
      </c>
      <c r="B237" s="90"/>
      <c r="C237" s="90"/>
      <c r="D237" s="20">
        <v>10</v>
      </c>
      <c r="E237" s="12" t="s">
        <v>382</v>
      </c>
      <c r="F237" s="11">
        <v>0</v>
      </c>
      <c r="G237" s="11">
        <v>-1730749.96</v>
      </c>
      <c r="H237" s="11">
        <v>0</v>
      </c>
    </row>
    <row r="238" spans="1:8" ht="35.25" customHeight="1">
      <c r="A238" s="50" t="s">
        <v>305</v>
      </c>
      <c r="B238" s="90"/>
      <c r="C238" s="90"/>
      <c r="D238" s="20">
        <v>10</v>
      </c>
      <c r="E238" s="12" t="s">
        <v>383</v>
      </c>
      <c r="F238" s="11">
        <v>0</v>
      </c>
      <c r="G238" s="11">
        <v>-1730749.96</v>
      </c>
      <c r="H238" s="11">
        <v>0</v>
      </c>
    </row>
    <row r="239" spans="1:8" ht="48" customHeight="1">
      <c r="A239" s="50" t="s">
        <v>384</v>
      </c>
      <c r="B239" s="90"/>
      <c r="C239" s="90"/>
      <c r="D239" s="20">
        <v>10</v>
      </c>
      <c r="E239" s="12" t="s">
        <v>385</v>
      </c>
      <c r="F239" s="11">
        <v>0</v>
      </c>
      <c r="G239" s="11">
        <v>-499416.9</v>
      </c>
      <c r="H239" s="11">
        <v>0</v>
      </c>
    </row>
    <row r="240" spans="1:8" ht="57.75" customHeight="1">
      <c r="A240" s="50" t="s">
        <v>386</v>
      </c>
      <c r="B240" s="90"/>
      <c r="C240" s="90"/>
      <c r="D240" s="20">
        <v>10</v>
      </c>
      <c r="E240" s="12" t="s">
        <v>387</v>
      </c>
      <c r="F240" s="11">
        <v>0</v>
      </c>
      <c r="G240" s="11">
        <v>-551830.39</v>
      </c>
      <c r="H240" s="11">
        <v>0</v>
      </c>
    </row>
    <row r="241" spans="1:8" ht="32.25" customHeight="1">
      <c r="A241" s="50" t="s">
        <v>307</v>
      </c>
      <c r="B241" s="90"/>
      <c r="C241" s="90"/>
      <c r="D241" s="20">
        <v>10</v>
      </c>
      <c r="E241" s="12" t="s">
        <v>388</v>
      </c>
      <c r="F241" s="11">
        <v>0</v>
      </c>
      <c r="G241" s="11">
        <v>-679502.67</v>
      </c>
      <c r="H241" s="11">
        <v>0</v>
      </c>
    </row>
    <row r="242" spans="1:8" ht="21.75" customHeight="1">
      <c r="A242" s="71" t="s">
        <v>757</v>
      </c>
      <c r="B242" s="83"/>
      <c r="C242" s="83"/>
      <c r="D242" s="13">
        <v>10</v>
      </c>
      <c r="E242" s="14" t="s">
        <v>769</v>
      </c>
      <c r="F242" s="10">
        <v>295400</v>
      </c>
      <c r="G242" s="10">
        <v>0</v>
      </c>
      <c r="H242" s="10">
        <f t="shared" si="4"/>
        <v>295400</v>
      </c>
    </row>
    <row r="243" spans="1:8" ht="15" customHeight="1">
      <c r="A243" s="50" t="s">
        <v>267</v>
      </c>
      <c r="B243" s="90"/>
      <c r="C243" s="90"/>
      <c r="D243" s="16">
        <v>10</v>
      </c>
      <c r="E243" s="21" t="s">
        <v>389</v>
      </c>
      <c r="F243" s="18">
        <v>295400</v>
      </c>
      <c r="G243" s="18">
        <v>0</v>
      </c>
      <c r="H243" s="18">
        <f>F243-G243</f>
        <v>295400</v>
      </c>
    </row>
    <row r="244" spans="1:8" ht="23.25" customHeight="1">
      <c r="A244" s="50" t="s">
        <v>269</v>
      </c>
      <c r="B244" s="90"/>
      <c r="C244" s="90"/>
      <c r="D244" s="20">
        <v>10</v>
      </c>
      <c r="E244" s="12" t="s">
        <v>390</v>
      </c>
      <c r="F244" s="11">
        <v>295400</v>
      </c>
      <c r="G244" s="11">
        <v>0</v>
      </c>
      <c r="H244" s="11">
        <f t="shared" si="4"/>
        <v>295400</v>
      </c>
    </row>
    <row r="245" spans="1:8" ht="21.75" customHeight="1">
      <c r="A245" s="50" t="s">
        <v>333</v>
      </c>
      <c r="B245" s="90"/>
      <c r="C245" s="90"/>
      <c r="D245" s="20">
        <v>10</v>
      </c>
      <c r="E245" s="12" t="s">
        <v>391</v>
      </c>
      <c r="F245" s="11">
        <v>295400</v>
      </c>
      <c r="G245" s="11">
        <v>0</v>
      </c>
      <c r="H245" s="11">
        <f t="shared" si="4"/>
        <v>295400</v>
      </c>
    </row>
    <row r="246" spans="1:8" ht="14.25">
      <c r="A246" s="50" t="s">
        <v>392</v>
      </c>
      <c r="B246" s="90"/>
      <c r="C246" s="90"/>
      <c r="D246" s="20">
        <v>10</v>
      </c>
      <c r="E246" s="12" t="s">
        <v>393</v>
      </c>
      <c r="F246" s="11">
        <v>295400</v>
      </c>
      <c r="G246" s="11">
        <v>0</v>
      </c>
      <c r="H246" s="11">
        <f t="shared" si="4"/>
        <v>295400</v>
      </c>
    </row>
    <row r="247" spans="1:8" ht="21.75" customHeight="1">
      <c r="A247" s="50" t="s">
        <v>394</v>
      </c>
      <c r="B247" s="90"/>
      <c r="C247" s="90"/>
      <c r="D247" s="20">
        <v>10</v>
      </c>
      <c r="E247" s="12" t="s">
        <v>395</v>
      </c>
      <c r="F247" s="11">
        <v>295400</v>
      </c>
      <c r="G247" s="11">
        <v>0</v>
      </c>
      <c r="H247" s="11">
        <f t="shared" si="4"/>
        <v>295400</v>
      </c>
    </row>
    <row r="248" spans="1:8" ht="21" customHeight="1">
      <c r="A248" s="71" t="s">
        <v>758</v>
      </c>
      <c r="B248" s="83"/>
      <c r="C248" s="83"/>
      <c r="D248" s="13">
        <v>10</v>
      </c>
      <c r="E248" s="14" t="s">
        <v>770</v>
      </c>
      <c r="F248" s="10">
        <v>835600</v>
      </c>
      <c r="G248" s="10">
        <v>175949.01</v>
      </c>
      <c r="H248" s="10">
        <f t="shared" si="4"/>
        <v>659650.99</v>
      </c>
    </row>
    <row r="249" spans="1:8" ht="14.25" customHeight="1">
      <c r="A249" s="50" t="s">
        <v>267</v>
      </c>
      <c r="B249" s="90"/>
      <c r="C249" s="90"/>
      <c r="D249" s="16">
        <v>10</v>
      </c>
      <c r="E249" s="21" t="s">
        <v>396</v>
      </c>
      <c r="F249" s="18">
        <v>835600</v>
      </c>
      <c r="G249" s="18">
        <v>175949.01</v>
      </c>
      <c r="H249" s="18">
        <f>F249-G249</f>
        <v>659650.99</v>
      </c>
    </row>
    <row r="250" spans="1:8" ht="24.75" customHeight="1">
      <c r="A250" s="50" t="s">
        <v>269</v>
      </c>
      <c r="B250" s="90"/>
      <c r="C250" s="90"/>
      <c r="D250" s="20">
        <v>10</v>
      </c>
      <c r="E250" s="12" t="s">
        <v>397</v>
      </c>
      <c r="F250" s="11">
        <v>835600</v>
      </c>
      <c r="G250" s="11">
        <v>176001.97</v>
      </c>
      <c r="H250" s="11">
        <f t="shared" si="4"/>
        <v>659598.03</v>
      </c>
    </row>
    <row r="251" spans="1:8" ht="21.75" customHeight="1">
      <c r="A251" s="50" t="s">
        <v>333</v>
      </c>
      <c r="B251" s="90"/>
      <c r="C251" s="90"/>
      <c r="D251" s="20">
        <v>10</v>
      </c>
      <c r="E251" s="12" t="s">
        <v>398</v>
      </c>
      <c r="F251" s="11">
        <v>835600</v>
      </c>
      <c r="G251" s="11">
        <v>176001.97</v>
      </c>
      <c r="H251" s="11">
        <f t="shared" si="4"/>
        <v>659598.03</v>
      </c>
    </row>
    <row r="252" spans="1:8" ht="14.25">
      <c r="A252" s="50" t="s">
        <v>343</v>
      </c>
      <c r="B252" s="90"/>
      <c r="C252" s="90"/>
      <c r="D252" s="20">
        <v>10</v>
      </c>
      <c r="E252" s="12" t="s">
        <v>399</v>
      </c>
      <c r="F252" s="11">
        <v>835600</v>
      </c>
      <c r="G252" s="11">
        <v>176001.97</v>
      </c>
      <c r="H252" s="11">
        <f t="shared" si="4"/>
        <v>659598.03</v>
      </c>
    </row>
    <row r="253" spans="1:8" ht="14.25">
      <c r="A253" s="50" t="s">
        <v>345</v>
      </c>
      <c r="B253" s="90"/>
      <c r="C253" s="90"/>
      <c r="D253" s="20">
        <v>10</v>
      </c>
      <c r="E253" s="12" t="s">
        <v>400</v>
      </c>
      <c r="F253" s="11">
        <v>835600</v>
      </c>
      <c r="G253" s="11">
        <v>176001.97</v>
      </c>
      <c r="H253" s="11">
        <f t="shared" si="4"/>
        <v>659598.03</v>
      </c>
    </row>
    <row r="254" spans="1:8" ht="33.75" customHeight="1">
      <c r="A254" s="50" t="s">
        <v>303</v>
      </c>
      <c r="B254" s="90"/>
      <c r="C254" s="90"/>
      <c r="D254" s="20">
        <v>10</v>
      </c>
      <c r="E254" s="12" t="s">
        <v>401</v>
      </c>
      <c r="F254" s="11">
        <v>0</v>
      </c>
      <c r="G254" s="11">
        <v>-52.96</v>
      </c>
      <c r="H254" s="11">
        <v>0</v>
      </c>
    </row>
    <row r="255" spans="1:8" ht="35.25" customHeight="1">
      <c r="A255" s="50" t="s">
        <v>305</v>
      </c>
      <c r="B255" s="90"/>
      <c r="C255" s="90"/>
      <c r="D255" s="20">
        <v>10</v>
      </c>
      <c r="E255" s="12" t="s">
        <v>402</v>
      </c>
      <c r="F255" s="11">
        <v>0</v>
      </c>
      <c r="G255" s="11">
        <v>-52.96</v>
      </c>
      <c r="H255" s="11">
        <v>0</v>
      </c>
    </row>
    <row r="256" spans="1:8" ht="33.75" customHeight="1">
      <c r="A256" s="50" t="s">
        <v>307</v>
      </c>
      <c r="B256" s="90"/>
      <c r="C256" s="90"/>
      <c r="D256" s="20">
        <v>10</v>
      </c>
      <c r="E256" s="12" t="s">
        <v>403</v>
      </c>
      <c r="F256" s="11">
        <v>0</v>
      </c>
      <c r="G256" s="11">
        <v>-52.96</v>
      </c>
      <c r="H256" s="11">
        <v>0</v>
      </c>
    </row>
    <row r="257" spans="1:8" ht="24" customHeight="1">
      <c r="A257" s="71" t="s">
        <v>759</v>
      </c>
      <c r="B257" s="83"/>
      <c r="C257" s="83"/>
      <c r="D257" s="13">
        <v>10</v>
      </c>
      <c r="E257" s="14" t="s">
        <v>771</v>
      </c>
      <c r="F257" s="10">
        <v>8509000</v>
      </c>
      <c r="G257" s="10">
        <v>2165425.62</v>
      </c>
      <c r="H257" s="10">
        <f t="shared" si="4"/>
        <v>6343574.38</v>
      </c>
    </row>
    <row r="258" spans="1:8" ht="15" customHeight="1">
      <c r="A258" s="66" t="s">
        <v>15</v>
      </c>
      <c r="B258" s="91"/>
      <c r="C258" s="91"/>
      <c r="D258" s="16">
        <v>10</v>
      </c>
      <c r="E258" s="21" t="s">
        <v>404</v>
      </c>
      <c r="F258" s="18">
        <v>8509000</v>
      </c>
      <c r="G258" s="18">
        <v>2165425.62</v>
      </c>
      <c r="H258" s="18">
        <f>F258-G258</f>
        <v>6343574.38</v>
      </c>
    </row>
    <row r="259" spans="1:8" ht="24" customHeight="1">
      <c r="A259" s="50" t="s">
        <v>181</v>
      </c>
      <c r="B259" s="90"/>
      <c r="C259" s="90"/>
      <c r="D259" s="20">
        <v>10</v>
      </c>
      <c r="E259" s="12" t="s">
        <v>405</v>
      </c>
      <c r="F259" s="11">
        <v>8509000</v>
      </c>
      <c r="G259" s="11">
        <v>2086934.36</v>
      </c>
      <c r="H259" s="11">
        <f t="shared" si="4"/>
        <v>6422065.64</v>
      </c>
    </row>
    <row r="260" spans="1:8" ht="57.75" customHeight="1">
      <c r="A260" s="50" t="s">
        <v>183</v>
      </c>
      <c r="B260" s="90"/>
      <c r="C260" s="90"/>
      <c r="D260" s="20">
        <v>10</v>
      </c>
      <c r="E260" s="12" t="s">
        <v>406</v>
      </c>
      <c r="F260" s="11">
        <v>8509000</v>
      </c>
      <c r="G260" s="11">
        <v>2086934.36</v>
      </c>
      <c r="H260" s="11">
        <f t="shared" si="4"/>
        <v>6422065.64</v>
      </c>
    </row>
    <row r="261" spans="1:8" ht="47.25" customHeight="1">
      <c r="A261" s="50" t="s">
        <v>185</v>
      </c>
      <c r="B261" s="90"/>
      <c r="C261" s="90"/>
      <c r="D261" s="20">
        <v>10</v>
      </c>
      <c r="E261" s="12" t="s">
        <v>407</v>
      </c>
      <c r="F261" s="11">
        <v>8509000</v>
      </c>
      <c r="G261" s="11">
        <v>2086934.36</v>
      </c>
      <c r="H261" s="11">
        <f t="shared" si="4"/>
        <v>6422065.64</v>
      </c>
    </row>
    <row r="262" spans="1:8" ht="57.75" customHeight="1">
      <c r="A262" s="50" t="s">
        <v>408</v>
      </c>
      <c r="B262" s="90"/>
      <c r="C262" s="90"/>
      <c r="D262" s="20">
        <v>10</v>
      </c>
      <c r="E262" s="12" t="s">
        <v>409</v>
      </c>
      <c r="F262" s="11">
        <v>8509000</v>
      </c>
      <c r="G262" s="11">
        <v>2086934.36</v>
      </c>
      <c r="H262" s="11">
        <f t="shared" si="4"/>
        <v>6422065.64</v>
      </c>
    </row>
    <row r="263" spans="1:8" ht="66" customHeight="1" hidden="1">
      <c r="A263" s="50" t="s">
        <v>410</v>
      </c>
      <c r="B263" s="90"/>
      <c r="C263" s="90"/>
      <c r="D263" s="20">
        <v>10</v>
      </c>
      <c r="E263" s="12" t="s">
        <v>411</v>
      </c>
      <c r="F263" s="11">
        <v>0</v>
      </c>
      <c r="G263" s="11">
        <v>24300.02</v>
      </c>
      <c r="H263" s="11">
        <f t="shared" si="4"/>
        <v>-24300.02</v>
      </c>
    </row>
    <row r="264" spans="1:8" ht="55.5" customHeight="1" hidden="1">
      <c r="A264" s="50" t="s">
        <v>412</v>
      </c>
      <c r="B264" s="90"/>
      <c r="C264" s="90"/>
      <c r="D264" s="20">
        <v>10</v>
      </c>
      <c r="E264" s="12" t="s">
        <v>413</v>
      </c>
      <c r="F264" s="11">
        <v>0</v>
      </c>
      <c r="G264" s="11">
        <v>1984428.63</v>
      </c>
      <c r="H264" s="11">
        <f t="shared" si="4"/>
        <v>-1984428.63</v>
      </c>
    </row>
    <row r="265" spans="1:8" ht="67.5" customHeight="1" hidden="1">
      <c r="A265" s="50" t="s">
        <v>414</v>
      </c>
      <c r="B265" s="90"/>
      <c r="C265" s="90"/>
      <c r="D265" s="20">
        <v>10</v>
      </c>
      <c r="E265" s="12" t="s">
        <v>415</v>
      </c>
      <c r="F265" s="11">
        <v>0</v>
      </c>
      <c r="G265" s="11">
        <v>-2878.32</v>
      </c>
      <c r="H265" s="11">
        <f t="shared" si="4"/>
        <v>2878.32</v>
      </c>
    </row>
    <row r="266" spans="1:8" ht="78" customHeight="1" hidden="1">
      <c r="A266" s="50" t="s">
        <v>416</v>
      </c>
      <c r="B266" s="90"/>
      <c r="C266" s="90"/>
      <c r="D266" s="20">
        <v>10</v>
      </c>
      <c r="E266" s="12" t="s">
        <v>417</v>
      </c>
      <c r="F266" s="11">
        <v>0</v>
      </c>
      <c r="G266" s="11">
        <v>81084.03</v>
      </c>
      <c r="H266" s="11">
        <f t="shared" si="4"/>
        <v>-81084.03</v>
      </c>
    </row>
    <row r="267" spans="1:8" ht="21.75" customHeight="1">
      <c r="A267" s="50" t="s">
        <v>231</v>
      </c>
      <c r="B267" s="90"/>
      <c r="C267" s="90"/>
      <c r="D267" s="20">
        <v>10</v>
      </c>
      <c r="E267" s="12" t="s">
        <v>418</v>
      </c>
      <c r="F267" s="11">
        <v>0</v>
      </c>
      <c r="G267" s="11">
        <v>78491.26</v>
      </c>
      <c r="H267" s="11">
        <v>0</v>
      </c>
    </row>
    <row r="268" spans="1:8" ht="21.75" customHeight="1">
      <c r="A268" s="50" t="s">
        <v>233</v>
      </c>
      <c r="B268" s="90"/>
      <c r="C268" s="90"/>
      <c r="D268" s="20">
        <v>10</v>
      </c>
      <c r="E268" s="12" t="s">
        <v>419</v>
      </c>
      <c r="F268" s="11">
        <v>0</v>
      </c>
      <c r="G268" s="11">
        <v>78491.26</v>
      </c>
      <c r="H268" s="11">
        <v>0</v>
      </c>
    </row>
    <row r="269" spans="1:8" ht="21" customHeight="1">
      <c r="A269" s="50" t="s">
        <v>235</v>
      </c>
      <c r="B269" s="90"/>
      <c r="C269" s="90"/>
      <c r="D269" s="20">
        <v>10</v>
      </c>
      <c r="E269" s="12" t="s">
        <v>420</v>
      </c>
      <c r="F269" s="11">
        <v>0</v>
      </c>
      <c r="G269" s="11">
        <v>78491.26</v>
      </c>
      <c r="H269" s="11">
        <v>0</v>
      </c>
    </row>
    <row r="270" spans="1:8" ht="33.75" customHeight="1">
      <c r="A270" s="50" t="s">
        <v>421</v>
      </c>
      <c r="B270" s="90"/>
      <c r="C270" s="90"/>
      <c r="D270" s="20">
        <v>10</v>
      </c>
      <c r="E270" s="12" t="s">
        <v>422</v>
      </c>
      <c r="F270" s="11">
        <v>0</v>
      </c>
      <c r="G270" s="11">
        <v>78491.26</v>
      </c>
      <c r="H270" s="11">
        <v>0</v>
      </c>
    </row>
    <row r="271" spans="1:8" ht="44.25" customHeight="1" hidden="1" thickBot="1">
      <c r="A271" s="99" t="s">
        <v>423</v>
      </c>
      <c r="B271" s="93"/>
      <c r="C271" s="68"/>
      <c r="D271" s="32">
        <v>10</v>
      </c>
      <c r="E271" s="33" t="s">
        <v>424</v>
      </c>
      <c r="F271" s="34">
        <v>0</v>
      </c>
      <c r="G271" s="35">
        <v>78491.26</v>
      </c>
      <c r="H271" s="15">
        <f t="shared" si="4"/>
        <v>-78491.26</v>
      </c>
    </row>
    <row r="272" spans="1:8" ht="14.25">
      <c r="A272" s="100" t="s">
        <v>425</v>
      </c>
      <c r="B272" s="97"/>
      <c r="C272" s="97"/>
      <c r="D272" s="86" t="s">
        <v>425</v>
      </c>
      <c r="E272" s="86"/>
      <c r="F272" s="86"/>
      <c r="G272" s="86"/>
      <c r="H272" s="1"/>
    </row>
    <row r="273" spans="3:8" ht="12.75">
      <c r="C273" s="61" t="s">
        <v>426</v>
      </c>
      <c r="D273" s="62"/>
      <c r="E273" s="62"/>
      <c r="F273" s="62"/>
      <c r="G273" s="62"/>
      <c r="H273" s="62"/>
    </row>
    <row r="274" spans="3:8" ht="12.75">
      <c r="C274" s="25"/>
      <c r="D274" s="25"/>
      <c r="E274" s="25"/>
      <c r="F274" s="25"/>
      <c r="G274" s="25"/>
      <c r="H274" s="25"/>
    </row>
    <row r="275" spans="1:8" ht="12.75">
      <c r="A275" s="73" t="s">
        <v>2</v>
      </c>
      <c r="B275" s="73"/>
      <c r="C275" s="73"/>
      <c r="D275" s="74" t="s">
        <v>3</v>
      </c>
      <c r="E275" s="75" t="s">
        <v>427</v>
      </c>
      <c r="F275" s="75" t="s">
        <v>5</v>
      </c>
      <c r="G275" s="76" t="s">
        <v>6</v>
      </c>
      <c r="H275" s="73" t="s">
        <v>742</v>
      </c>
    </row>
    <row r="276" spans="1:8" ht="24.75" customHeight="1">
      <c r="A276" s="73"/>
      <c r="B276" s="73"/>
      <c r="C276" s="73"/>
      <c r="D276" s="68"/>
      <c r="E276" s="70"/>
      <c r="F276" s="70"/>
      <c r="G276" s="77"/>
      <c r="H276" s="73"/>
    </row>
    <row r="277" spans="1:8" ht="12.75">
      <c r="A277" s="73" t="s">
        <v>7</v>
      </c>
      <c r="B277" s="73"/>
      <c r="C277" s="73"/>
      <c r="D277" s="41" t="s">
        <v>8</v>
      </c>
      <c r="E277" s="24" t="s">
        <v>9</v>
      </c>
      <c r="F277" s="24" t="s">
        <v>10</v>
      </c>
      <c r="G277" s="24" t="s">
        <v>11</v>
      </c>
      <c r="H277" s="23" t="s">
        <v>428</v>
      </c>
    </row>
    <row r="278" spans="1:8" ht="12.75">
      <c r="A278" s="71" t="s">
        <v>429</v>
      </c>
      <c r="B278" s="71"/>
      <c r="C278" s="71"/>
      <c r="D278" s="42">
        <v>200</v>
      </c>
      <c r="E278" s="22" t="s">
        <v>13</v>
      </c>
      <c r="F278" s="10">
        <f>+F280+F290+F601+F619+F640+F772+F809+F841</f>
        <v>1288583100</v>
      </c>
      <c r="G278" s="10">
        <f>+G280+G290+G601+G619+G640+G772+G809+G841</f>
        <v>318123185.61999995</v>
      </c>
      <c r="H278" s="10">
        <f>+H280+H290+H601+H619+H640+H772+H809+H841</f>
        <v>970459914.3800001</v>
      </c>
    </row>
    <row r="279" spans="1:8" ht="12.75">
      <c r="A279" s="50" t="s">
        <v>699</v>
      </c>
      <c r="B279" s="50"/>
      <c r="C279" s="50"/>
      <c r="D279" s="43"/>
      <c r="E279" s="12"/>
      <c r="F279" s="11"/>
      <c r="G279" s="11"/>
      <c r="H279" s="11"/>
    </row>
    <row r="280" spans="1:8" ht="23.25" customHeight="1">
      <c r="A280" s="71" t="s">
        <v>822</v>
      </c>
      <c r="B280" s="71"/>
      <c r="C280" s="71"/>
      <c r="D280" s="44">
        <v>200</v>
      </c>
      <c r="E280" s="14" t="s">
        <v>829</v>
      </c>
      <c r="F280" s="10">
        <f aca="true" t="shared" si="5" ref="F280:G284">+F281</f>
        <v>743000</v>
      </c>
      <c r="G280" s="10">
        <f t="shared" si="5"/>
        <v>197924.18000000002</v>
      </c>
      <c r="H280" s="10">
        <f aca="true" t="shared" si="6" ref="H280:H343">+F280-G280</f>
        <v>545075.82</v>
      </c>
    </row>
    <row r="281" spans="1:8" ht="12.75">
      <c r="A281" s="66" t="s">
        <v>828</v>
      </c>
      <c r="B281" s="66"/>
      <c r="C281" s="66"/>
      <c r="D281" s="45">
        <v>200</v>
      </c>
      <c r="E281" s="17" t="s">
        <v>827</v>
      </c>
      <c r="F281" s="11">
        <f t="shared" si="5"/>
        <v>743000</v>
      </c>
      <c r="G281" s="11">
        <f t="shared" si="5"/>
        <v>197924.18000000002</v>
      </c>
      <c r="H281" s="11">
        <f t="shared" si="6"/>
        <v>545075.82</v>
      </c>
    </row>
    <row r="282" spans="1:8" ht="33.75" customHeight="1">
      <c r="A282" s="66" t="s">
        <v>826</v>
      </c>
      <c r="B282" s="66"/>
      <c r="C282" s="66"/>
      <c r="D282" s="45">
        <v>200</v>
      </c>
      <c r="E282" s="17" t="s">
        <v>825</v>
      </c>
      <c r="F282" s="11">
        <f t="shared" si="5"/>
        <v>743000</v>
      </c>
      <c r="G282" s="11">
        <f t="shared" si="5"/>
        <v>197924.18000000002</v>
      </c>
      <c r="H282" s="11">
        <f t="shared" si="6"/>
        <v>545075.82</v>
      </c>
    </row>
    <row r="283" spans="1:8" ht="24" customHeight="1">
      <c r="A283" s="66" t="s">
        <v>824</v>
      </c>
      <c r="B283" s="66"/>
      <c r="C283" s="66"/>
      <c r="D283" s="21">
        <v>200</v>
      </c>
      <c r="E283" s="17" t="s">
        <v>823</v>
      </c>
      <c r="F283" s="11">
        <f t="shared" si="5"/>
        <v>743000</v>
      </c>
      <c r="G283" s="11">
        <f t="shared" si="5"/>
        <v>197924.18000000002</v>
      </c>
      <c r="H283" s="11">
        <f t="shared" si="6"/>
        <v>545075.82</v>
      </c>
    </row>
    <row r="284" spans="1:8" ht="13.5" customHeight="1">
      <c r="A284" s="66" t="s">
        <v>822</v>
      </c>
      <c r="B284" s="66"/>
      <c r="C284" s="66"/>
      <c r="D284" s="21">
        <v>200</v>
      </c>
      <c r="E284" s="17" t="s">
        <v>821</v>
      </c>
      <c r="F284" s="11">
        <f t="shared" si="5"/>
        <v>743000</v>
      </c>
      <c r="G284" s="11">
        <f t="shared" si="5"/>
        <v>197924.18000000002</v>
      </c>
      <c r="H284" s="11">
        <f t="shared" si="6"/>
        <v>545075.82</v>
      </c>
    </row>
    <row r="285" spans="1:8" ht="24" customHeight="1">
      <c r="A285" s="66" t="s">
        <v>777</v>
      </c>
      <c r="B285" s="66"/>
      <c r="C285" s="66"/>
      <c r="D285" s="21">
        <v>200</v>
      </c>
      <c r="E285" s="17" t="s">
        <v>820</v>
      </c>
      <c r="F285" s="11">
        <f>+F286+F287+F288+F289</f>
        <v>743000</v>
      </c>
      <c r="G285" s="11">
        <f>+G286+G287+G288+G289</f>
        <v>197924.18000000002</v>
      </c>
      <c r="H285" s="11">
        <f t="shared" si="6"/>
        <v>545075.82</v>
      </c>
    </row>
    <row r="286" spans="1:8" ht="12.75">
      <c r="A286" s="50" t="s">
        <v>430</v>
      </c>
      <c r="B286" s="50"/>
      <c r="C286" s="50"/>
      <c r="D286" s="12">
        <v>200</v>
      </c>
      <c r="E286" s="12" t="s">
        <v>431</v>
      </c>
      <c r="F286" s="11">
        <v>533400</v>
      </c>
      <c r="G286" s="11">
        <v>151075.04</v>
      </c>
      <c r="H286" s="11">
        <f t="shared" si="6"/>
        <v>382324.95999999996</v>
      </c>
    </row>
    <row r="287" spans="1:8" ht="24" customHeight="1">
      <c r="A287" s="50" t="s">
        <v>432</v>
      </c>
      <c r="B287" s="50"/>
      <c r="C287" s="50"/>
      <c r="D287" s="12">
        <v>200</v>
      </c>
      <c r="E287" s="12" t="s">
        <v>433</v>
      </c>
      <c r="F287" s="11">
        <v>161100</v>
      </c>
      <c r="G287" s="11">
        <v>45624.66</v>
      </c>
      <c r="H287" s="11">
        <f t="shared" si="6"/>
        <v>115475.34</v>
      </c>
    </row>
    <row r="288" spans="1:8" ht="12.75">
      <c r="A288" s="50" t="s">
        <v>434</v>
      </c>
      <c r="B288" s="50"/>
      <c r="C288" s="50"/>
      <c r="D288" s="12">
        <v>200</v>
      </c>
      <c r="E288" s="12" t="s">
        <v>435</v>
      </c>
      <c r="F288" s="11">
        <v>48400</v>
      </c>
      <c r="G288" s="11">
        <v>1224.48</v>
      </c>
      <c r="H288" s="11">
        <f t="shared" si="6"/>
        <v>47175.52</v>
      </c>
    </row>
    <row r="289" spans="1:8" ht="12.75">
      <c r="A289" s="50" t="s">
        <v>436</v>
      </c>
      <c r="B289" s="50"/>
      <c r="C289" s="50"/>
      <c r="D289" s="12">
        <v>200</v>
      </c>
      <c r="E289" s="12" t="s">
        <v>437</v>
      </c>
      <c r="F289" s="11">
        <v>100</v>
      </c>
      <c r="G289" s="11">
        <v>0</v>
      </c>
      <c r="H289" s="11">
        <f t="shared" si="6"/>
        <v>100</v>
      </c>
    </row>
    <row r="290" spans="1:8" ht="24" customHeight="1">
      <c r="A290" s="71" t="s">
        <v>819</v>
      </c>
      <c r="B290" s="71"/>
      <c r="C290" s="71"/>
      <c r="D290" s="21">
        <v>200</v>
      </c>
      <c r="E290" s="14" t="s">
        <v>818</v>
      </c>
      <c r="F290" s="10">
        <f>+F291+F426+F432+F471+F520+F531+F538+F550+F588</f>
        <v>290074000</v>
      </c>
      <c r="G290" s="10">
        <f>+G291+G426+G432+G471+G520+G531+G538+G550+G588</f>
        <v>59666127.87</v>
      </c>
      <c r="H290" s="10">
        <f t="shared" si="6"/>
        <v>230407872.13</v>
      </c>
    </row>
    <row r="291" spans="1:8" ht="12.75">
      <c r="A291" s="66" t="s">
        <v>817</v>
      </c>
      <c r="B291" s="66"/>
      <c r="C291" s="66"/>
      <c r="D291" s="21">
        <v>200</v>
      </c>
      <c r="E291" s="17" t="s">
        <v>816</v>
      </c>
      <c r="F291" s="11">
        <f>+F292+F298+F359+F364+F369</f>
        <v>121926800</v>
      </c>
      <c r="G291" s="11">
        <f>+G292+G298+G359+G364+G369</f>
        <v>27504152.58</v>
      </c>
      <c r="H291" s="11">
        <f t="shared" si="6"/>
        <v>94422647.42</v>
      </c>
    </row>
    <row r="292" spans="1:8" ht="24.75" customHeight="1">
      <c r="A292" s="66" t="s">
        <v>815</v>
      </c>
      <c r="B292" s="66"/>
      <c r="C292" s="66"/>
      <c r="D292" s="21">
        <v>200</v>
      </c>
      <c r="E292" s="17" t="s">
        <v>814</v>
      </c>
      <c r="F292" s="11">
        <f aca="true" t="shared" si="7" ref="F292:G294">+F293</f>
        <v>2176400</v>
      </c>
      <c r="G292" s="11">
        <f t="shared" si="7"/>
        <v>672369.24</v>
      </c>
      <c r="H292" s="11">
        <f t="shared" si="6"/>
        <v>1504030.76</v>
      </c>
    </row>
    <row r="293" spans="1:8" ht="12" customHeight="1">
      <c r="A293" s="66" t="s">
        <v>813</v>
      </c>
      <c r="B293" s="66"/>
      <c r="C293" s="66"/>
      <c r="D293" s="21">
        <v>200</v>
      </c>
      <c r="E293" s="17" t="s">
        <v>812</v>
      </c>
      <c r="F293" s="11">
        <f t="shared" si="7"/>
        <v>2176400</v>
      </c>
      <c r="G293" s="11">
        <f t="shared" si="7"/>
        <v>672369.24</v>
      </c>
      <c r="H293" s="11">
        <f t="shared" si="6"/>
        <v>1504030.76</v>
      </c>
    </row>
    <row r="294" spans="1:8" ht="12.75" customHeight="1">
      <c r="A294" s="66" t="s">
        <v>811</v>
      </c>
      <c r="B294" s="66"/>
      <c r="C294" s="66"/>
      <c r="D294" s="21">
        <v>200</v>
      </c>
      <c r="E294" s="17" t="s">
        <v>810</v>
      </c>
      <c r="F294" s="11">
        <f t="shared" si="7"/>
        <v>2176400</v>
      </c>
      <c r="G294" s="11">
        <f t="shared" si="7"/>
        <v>672369.24</v>
      </c>
      <c r="H294" s="11">
        <f t="shared" si="6"/>
        <v>1504030.76</v>
      </c>
    </row>
    <row r="295" spans="1:8" ht="23.25" customHeight="1">
      <c r="A295" s="66" t="s">
        <v>777</v>
      </c>
      <c r="B295" s="66"/>
      <c r="C295" s="66"/>
      <c r="D295" s="21">
        <v>200</v>
      </c>
      <c r="E295" s="17" t="s">
        <v>809</v>
      </c>
      <c r="F295" s="11">
        <f>+F296+F297</f>
        <v>2176400</v>
      </c>
      <c r="G295" s="11">
        <f>+G296+G297</f>
        <v>672369.24</v>
      </c>
      <c r="H295" s="11">
        <f t="shared" si="6"/>
        <v>1504030.76</v>
      </c>
    </row>
    <row r="296" spans="1:8" ht="12" customHeight="1">
      <c r="A296" s="50" t="s">
        <v>430</v>
      </c>
      <c r="B296" s="50"/>
      <c r="C296" s="50"/>
      <c r="D296" s="12">
        <v>200</v>
      </c>
      <c r="E296" s="12" t="s">
        <v>438</v>
      </c>
      <c r="F296" s="11">
        <v>1671600</v>
      </c>
      <c r="G296" s="11">
        <v>517340.43</v>
      </c>
      <c r="H296" s="11">
        <f t="shared" si="6"/>
        <v>1154259.57</v>
      </c>
    </row>
    <row r="297" spans="1:8" ht="33.75" customHeight="1">
      <c r="A297" s="50" t="s">
        <v>432</v>
      </c>
      <c r="B297" s="50"/>
      <c r="C297" s="50"/>
      <c r="D297" s="12">
        <v>200</v>
      </c>
      <c r="E297" s="12" t="s">
        <v>439</v>
      </c>
      <c r="F297" s="11">
        <v>504800</v>
      </c>
      <c r="G297" s="11">
        <v>155028.81</v>
      </c>
      <c r="H297" s="11">
        <f t="shared" si="6"/>
        <v>349771.19</v>
      </c>
    </row>
    <row r="298" spans="1:8" ht="35.25" customHeight="1">
      <c r="A298" s="66" t="s">
        <v>808</v>
      </c>
      <c r="B298" s="66"/>
      <c r="C298" s="66"/>
      <c r="D298" s="21">
        <v>200</v>
      </c>
      <c r="E298" s="17" t="s">
        <v>807</v>
      </c>
      <c r="F298" s="11">
        <f>+F299+F306+F314+F326</f>
        <v>67661200</v>
      </c>
      <c r="G298" s="11">
        <f>+G299+G306+G314+G326</f>
        <v>16670064.469999999</v>
      </c>
      <c r="H298" s="11">
        <f t="shared" si="6"/>
        <v>50991135.53</v>
      </c>
    </row>
    <row r="299" spans="1:8" ht="45" customHeight="1">
      <c r="A299" s="66" t="s">
        <v>806</v>
      </c>
      <c r="B299" s="66"/>
      <c r="C299" s="66"/>
      <c r="D299" s="21">
        <v>200</v>
      </c>
      <c r="E299" s="17" t="s">
        <v>805</v>
      </c>
      <c r="F299" s="11">
        <f aca="true" t="shared" si="8" ref="F299:G301">+F300</f>
        <v>730000</v>
      </c>
      <c r="G299" s="11">
        <f t="shared" si="8"/>
        <v>161602.33000000002</v>
      </c>
      <c r="H299" s="11">
        <f t="shared" si="6"/>
        <v>568397.6699999999</v>
      </c>
    </row>
    <row r="300" spans="1:8" ht="12.75">
      <c r="A300" s="66" t="s">
        <v>804</v>
      </c>
      <c r="B300" s="66"/>
      <c r="C300" s="66"/>
      <c r="D300" s="21">
        <v>200</v>
      </c>
      <c r="E300" s="17" t="s">
        <v>803</v>
      </c>
      <c r="F300" s="11">
        <f t="shared" si="8"/>
        <v>730000</v>
      </c>
      <c r="G300" s="11">
        <f t="shared" si="8"/>
        <v>161602.33000000002</v>
      </c>
      <c r="H300" s="11">
        <f t="shared" si="6"/>
        <v>568397.6699999999</v>
      </c>
    </row>
    <row r="301" spans="1:8" ht="22.5" customHeight="1">
      <c r="A301" s="66" t="s">
        <v>802</v>
      </c>
      <c r="B301" s="66"/>
      <c r="C301" s="66"/>
      <c r="D301" s="21">
        <v>200</v>
      </c>
      <c r="E301" s="17" t="s">
        <v>801</v>
      </c>
      <c r="F301" s="11">
        <f t="shared" si="8"/>
        <v>730000</v>
      </c>
      <c r="G301" s="11">
        <f t="shared" si="8"/>
        <v>161602.33000000002</v>
      </c>
      <c r="H301" s="11">
        <f t="shared" si="6"/>
        <v>568397.6699999999</v>
      </c>
    </row>
    <row r="302" spans="1:8" ht="35.25" customHeight="1">
      <c r="A302" s="66" t="s">
        <v>800</v>
      </c>
      <c r="B302" s="66"/>
      <c r="C302" s="66"/>
      <c r="D302" s="21">
        <v>200</v>
      </c>
      <c r="E302" s="17" t="s">
        <v>799</v>
      </c>
      <c r="F302" s="11">
        <f>+F303+F304+F305</f>
        <v>730000</v>
      </c>
      <c r="G302" s="11">
        <f>+G303+G304+G305</f>
        <v>161602.33000000002</v>
      </c>
      <c r="H302" s="11">
        <f t="shared" si="6"/>
        <v>568397.6699999999</v>
      </c>
    </row>
    <row r="303" spans="1:8" ht="12.75">
      <c r="A303" s="50" t="s">
        <v>430</v>
      </c>
      <c r="B303" s="50"/>
      <c r="C303" s="50"/>
      <c r="D303" s="12">
        <v>200</v>
      </c>
      <c r="E303" s="12" t="s">
        <v>440</v>
      </c>
      <c r="F303" s="11">
        <v>533400</v>
      </c>
      <c r="G303" s="11">
        <v>124118.52</v>
      </c>
      <c r="H303" s="11">
        <f t="shared" si="6"/>
        <v>409281.48</v>
      </c>
    </row>
    <row r="304" spans="1:8" ht="33.75" customHeight="1">
      <c r="A304" s="50" t="s">
        <v>432</v>
      </c>
      <c r="B304" s="50"/>
      <c r="C304" s="50"/>
      <c r="D304" s="12">
        <v>200</v>
      </c>
      <c r="E304" s="12" t="s">
        <v>441</v>
      </c>
      <c r="F304" s="11">
        <v>161100</v>
      </c>
      <c r="G304" s="11">
        <v>37483.81</v>
      </c>
      <c r="H304" s="11">
        <f t="shared" si="6"/>
        <v>123616.19</v>
      </c>
    </row>
    <row r="305" spans="1:8" ht="12.75">
      <c r="A305" s="50" t="s">
        <v>434</v>
      </c>
      <c r="B305" s="50"/>
      <c r="C305" s="50"/>
      <c r="D305" s="12">
        <v>200</v>
      </c>
      <c r="E305" s="12" t="s">
        <v>442</v>
      </c>
      <c r="F305" s="11">
        <v>35500</v>
      </c>
      <c r="G305" s="11">
        <v>0</v>
      </c>
      <c r="H305" s="11">
        <f t="shared" si="6"/>
        <v>35500</v>
      </c>
    </row>
    <row r="306" spans="1:8" ht="35.25" customHeight="1">
      <c r="A306" s="66" t="s">
        <v>798</v>
      </c>
      <c r="B306" s="66"/>
      <c r="C306" s="66"/>
      <c r="D306" s="21">
        <v>200</v>
      </c>
      <c r="E306" s="17" t="s">
        <v>797</v>
      </c>
      <c r="F306" s="11">
        <f aca="true" t="shared" si="9" ref="F306:G308">+F307</f>
        <v>2059500</v>
      </c>
      <c r="G306" s="11">
        <f t="shared" si="9"/>
        <v>413401.3</v>
      </c>
      <c r="H306" s="11">
        <f t="shared" si="6"/>
        <v>1646098.7</v>
      </c>
    </row>
    <row r="307" spans="1:8" ht="12.75">
      <c r="A307" s="66" t="s">
        <v>789</v>
      </c>
      <c r="B307" s="66"/>
      <c r="C307" s="66"/>
      <c r="D307" s="21">
        <v>200</v>
      </c>
      <c r="E307" s="17" t="s">
        <v>796</v>
      </c>
      <c r="F307" s="11">
        <f t="shared" si="9"/>
        <v>2059500</v>
      </c>
      <c r="G307" s="11">
        <f t="shared" si="9"/>
        <v>413401.3</v>
      </c>
      <c r="H307" s="11">
        <f t="shared" si="6"/>
        <v>1646098.7</v>
      </c>
    </row>
    <row r="308" spans="1:8" ht="48.75" customHeight="1">
      <c r="A308" s="66" t="s">
        <v>795</v>
      </c>
      <c r="B308" s="66"/>
      <c r="C308" s="66"/>
      <c r="D308" s="21">
        <v>200</v>
      </c>
      <c r="E308" s="17" t="s">
        <v>794</v>
      </c>
      <c r="F308" s="11">
        <f t="shared" si="9"/>
        <v>2059500</v>
      </c>
      <c r="G308" s="11">
        <f t="shared" si="9"/>
        <v>413401.3</v>
      </c>
      <c r="H308" s="11">
        <f t="shared" si="6"/>
        <v>1646098.7</v>
      </c>
    </row>
    <row r="309" spans="1:8" ht="24.75" customHeight="1">
      <c r="A309" s="66" t="s">
        <v>793</v>
      </c>
      <c r="B309" s="66"/>
      <c r="C309" s="66"/>
      <c r="D309" s="21">
        <v>200</v>
      </c>
      <c r="E309" s="17" t="s">
        <v>792</v>
      </c>
      <c r="F309" s="11">
        <f>+F310+F311+F312+F313</f>
        <v>2059500</v>
      </c>
      <c r="G309" s="11">
        <f>+G310+G311+G312+G313</f>
        <v>413401.3</v>
      </c>
      <c r="H309" s="11">
        <f t="shared" si="6"/>
        <v>1646098.7</v>
      </c>
    </row>
    <row r="310" spans="1:8" ht="12.75" customHeight="1">
      <c r="A310" s="50" t="s">
        <v>430</v>
      </c>
      <c r="B310" s="50"/>
      <c r="C310" s="50"/>
      <c r="D310" s="12">
        <v>200</v>
      </c>
      <c r="E310" s="12" t="s">
        <v>443</v>
      </c>
      <c r="F310" s="11">
        <v>1507400</v>
      </c>
      <c r="G310" s="11">
        <v>317484.67</v>
      </c>
      <c r="H310" s="11">
        <f t="shared" si="6"/>
        <v>1189915.33</v>
      </c>
    </row>
    <row r="311" spans="1:8" ht="36.75" customHeight="1">
      <c r="A311" s="50" t="s">
        <v>432</v>
      </c>
      <c r="B311" s="50"/>
      <c r="C311" s="50"/>
      <c r="D311" s="12">
        <v>200</v>
      </c>
      <c r="E311" s="12" t="s">
        <v>444</v>
      </c>
      <c r="F311" s="11">
        <v>456500</v>
      </c>
      <c r="G311" s="11">
        <v>93464.37</v>
      </c>
      <c r="H311" s="11">
        <f t="shared" si="6"/>
        <v>363035.63</v>
      </c>
    </row>
    <row r="312" spans="1:8" ht="12.75">
      <c r="A312" s="50" t="s">
        <v>434</v>
      </c>
      <c r="B312" s="50"/>
      <c r="C312" s="50"/>
      <c r="D312" s="12">
        <v>200</v>
      </c>
      <c r="E312" s="12" t="s">
        <v>445</v>
      </c>
      <c r="F312" s="11">
        <v>91500</v>
      </c>
      <c r="G312" s="11">
        <v>0</v>
      </c>
      <c r="H312" s="11">
        <f t="shared" si="6"/>
        <v>91500</v>
      </c>
    </row>
    <row r="313" spans="1:8" ht="24.75" customHeight="1">
      <c r="A313" s="50" t="s">
        <v>446</v>
      </c>
      <c r="B313" s="50"/>
      <c r="C313" s="50"/>
      <c r="D313" s="12">
        <v>200</v>
      </c>
      <c r="E313" s="12" t="s">
        <v>447</v>
      </c>
      <c r="F313" s="11">
        <v>4100</v>
      </c>
      <c r="G313" s="11">
        <v>2452.26</v>
      </c>
      <c r="H313" s="11">
        <f t="shared" si="6"/>
        <v>1647.7399999999998</v>
      </c>
    </row>
    <row r="314" spans="1:8" ht="35.25" customHeight="1">
      <c r="A314" s="66" t="s">
        <v>791</v>
      </c>
      <c r="B314" s="66"/>
      <c r="C314" s="66"/>
      <c r="D314" s="21">
        <v>200</v>
      </c>
      <c r="E314" s="17" t="s">
        <v>790</v>
      </c>
      <c r="F314" s="11">
        <f>+F315</f>
        <v>4374300</v>
      </c>
      <c r="G314" s="11">
        <f>+G315</f>
        <v>1078456.99</v>
      </c>
      <c r="H314" s="11">
        <f t="shared" si="6"/>
        <v>3295843.01</v>
      </c>
    </row>
    <row r="315" spans="1:8" ht="12.75">
      <c r="A315" s="66" t="s">
        <v>789</v>
      </c>
      <c r="B315" s="66"/>
      <c r="C315" s="66"/>
      <c r="D315" s="21">
        <v>200</v>
      </c>
      <c r="E315" s="17" t="s">
        <v>788</v>
      </c>
      <c r="F315" s="11">
        <f>+F316</f>
        <v>4374300</v>
      </c>
      <c r="G315" s="11">
        <f>+G316</f>
        <v>1078456.99</v>
      </c>
      <c r="H315" s="11">
        <f t="shared" si="6"/>
        <v>3295843.01</v>
      </c>
    </row>
    <row r="316" spans="1:8" ht="25.5" customHeight="1">
      <c r="A316" s="66" t="s">
        <v>787</v>
      </c>
      <c r="B316" s="66"/>
      <c r="C316" s="66"/>
      <c r="D316" s="21">
        <v>200</v>
      </c>
      <c r="E316" s="17" t="s">
        <v>786</v>
      </c>
      <c r="F316" s="11">
        <f>+F317+F321</f>
        <v>4374300</v>
      </c>
      <c r="G316" s="11">
        <f>+G317+G321</f>
        <v>1078456.99</v>
      </c>
      <c r="H316" s="11">
        <f t="shared" si="6"/>
        <v>3295843.01</v>
      </c>
    </row>
    <row r="317" spans="1:8" ht="115.5" customHeight="1">
      <c r="A317" s="66" t="s">
        <v>785</v>
      </c>
      <c r="B317" s="66"/>
      <c r="C317" s="66"/>
      <c r="D317" s="21">
        <v>200</v>
      </c>
      <c r="E317" s="17" t="s">
        <v>784</v>
      </c>
      <c r="F317" s="11">
        <f>+F318+F319+F320</f>
        <v>496300</v>
      </c>
      <c r="G317" s="11">
        <f>+G318+G319+G320</f>
        <v>106056.26</v>
      </c>
      <c r="H317" s="11">
        <f t="shared" si="6"/>
        <v>390243.74</v>
      </c>
    </row>
    <row r="318" spans="1:8" ht="13.5" customHeight="1">
      <c r="A318" s="50" t="s">
        <v>430</v>
      </c>
      <c r="B318" s="50"/>
      <c r="C318" s="50"/>
      <c r="D318" s="12">
        <v>200</v>
      </c>
      <c r="E318" s="12" t="s">
        <v>448</v>
      </c>
      <c r="F318" s="11">
        <v>351700</v>
      </c>
      <c r="G318" s="11">
        <v>81456.42</v>
      </c>
      <c r="H318" s="11">
        <f t="shared" si="6"/>
        <v>270243.58</v>
      </c>
    </row>
    <row r="319" spans="1:8" ht="25.5" customHeight="1">
      <c r="A319" s="50" t="s">
        <v>432</v>
      </c>
      <c r="B319" s="50"/>
      <c r="C319" s="50"/>
      <c r="D319" s="12">
        <v>200</v>
      </c>
      <c r="E319" s="12" t="s">
        <v>449</v>
      </c>
      <c r="F319" s="11">
        <v>106200</v>
      </c>
      <c r="G319" s="11">
        <v>24599.84</v>
      </c>
      <c r="H319" s="11">
        <f t="shared" si="6"/>
        <v>81600.16</v>
      </c>
    </row>
    <row r="320" spans="1:8" ht="12.75">
      <c r="A320" s="50" t="s">
        <v>434</v>
      </c>
      <c r="B320" s="50"/>
      <c r="C320" s="50"/>
      <c r="D320" s="12">
        <v>200</v>
      </c>
      <c r="E320" s="12" t="s">
        <v>450</v>
      </c>
      <c r="F320" s="11">
        <v>38400</v>
      </c>
      <c r="G320" s="11">
        <v>0</v>
      </c>
      <c r="H320" s="11">
        <f t="shared" si="6"/>
        <v>38400</v>
      </c>
    </row>
    <row r="321" spans="1:8" ht="37.5" customHeight="1">
      <c r="A321" s="66" t="s">
        <v>783</v>
      </c>
      <c r="B321" s="66"/>
      <c r="C321" s="66"/>
      <c r="D321" s="21">
        <v>200</v>
      </c>
      <c r="E321" s="17" t="s">
        <v>782</v>
      </c>
      <c r="F321" s="11">
        <f>+F322+F323+F324+F325</f>
        <v>3878000</v>
      </c>
      <c r="G321" s="11">
        <f>+G322+G323+G324+G325</f>
        <v>972400.7300000001</v>
      </c>
      <c r="H321" s="11">
        <f t="shared" si="6"/>
        <v>2905599.27</v>
      </c>
    </row>
    <row r="322" spans="1:8" ht="12.75">
      <c r="A322" s="50" t="s">
        <v>430</v>
      </c>
      <c r="B322" s="50"/>
      <c r="C322" s="50"/>
      <c r="D322" s="12">
        <v>200</v>
      </c>
      <c r="E322" s="12" t="s">
        <v>451</v>
      </c>
      <c r="F322" s="11">
        <v>2717100</v>
      </c>
      <c r="G322" s="11">
        <v>722290.26</v>
      </c>
      <c r="H322" s="11">
        <f t="shared" si="6"/>
        <v>1994809.74</v>
      </c>
    </row>
    <row r="323" spans="1:8" ht="23.25" customHeight="1">
      <c r="A323" s="50" t="s">
        <v>452</v>
      </c>
      <c r="B323" s="50"/>
      <c r="C323" s="50"/>
      <c r="D323" s="12">
        <v>200</v>
      </c>
      <c r="E323" s="12" t="s">
        <v>453</v>
      </c>
      <c r="F323" s="11">
        <v>25500</v>
      </c>
      <c r="G323" s="11">
        <v>3675</v>
      </c>
      <c r="H323" s="11">
        <f t="shared" si="6"/>
        <v>21825</v>
      </c>
    </row>
    <row r="324" spans="1:8" ht="24.75" customHeight="1">
      <c r="A324" s="50" t="s">
        <v>432</v>
      </c>
      <c r="B324" s="50"/>
      <c r="C324" s="50"/>
      <c r="D324" s="12">
        <v>200</v>
      </c>
      <c r="E324" s="12" t="s">
        <v>454</v>
      </c>
      <c r="F324" s="11">
        <v>820500</v>
      </c>
      <c r="G324" s="11">
        <v>213455.57</v>
      </c>
      <c r="H324" s="11">
        <f t="shared" si="6"/>
        <v>607044.4299999999</v>
      </c>
    </row>
    <row r="325" spans="1:8" ht="12.75">
      <c r="A325" s="50" t="s">
        <v>434</v>
      </c>
      <c r="B325" s="50"/>
      <c r="C325" s="50"/>
      <c r="D325" s="12">
        <v>200</v>
      </c>
      <c r="E325" s="12" t="s">
        <v>455</v>
      </c>
      <c r="F325" s="11">
        <v>314900</v>
      </c>
      <c r="G325" s="11">
        <v>32979.9</v>
      </c>
      <c r="H325" s="11">
        <f t="shared" si="6"/>
        <v>281920.1</v>
      </c>
    </row>
    <row r="326" spans="1:8" ht="12.75">
      <c r="A326" s="66" t="s">
        <v>781</v>
      </c>
      <c r="B326" s="66"/>
      <c r="C326" s="66"/>
      <c r="D326" s="21">
        <v>200</v>
      </c>
      <c r="E326" s="17" t="s">
        <v>780</v>
      </c>
      <c r="F326" s="11">
        <f>+F327+F335+F354</f>
        <v>60497400</v>
      </c>
      <c r="G326" s="11">
        <f>+G327+G335+G354</f>
        <v>15016603.85</v>
      </c>
      <c r="H326" s="11">
        <f t="shared" si="6"/>
        <v>45480796.15</v>
      </c>
    </row>
    <row r="327" spans="1:8" ht="12.75">
      <c r="A327" s="66" t="s">
        <v>779</v>
      </c>
      <c r="B327" s="66"/>
      <c r="C327" s="66"/>
      <c r="D327" s="21">
        <v>200</v>
      </c>
      <c r="E327" s="17" t="s">
        <v>778</v>
      </c>
      <c r="F327" s="11">
        <f>+F328</f>
        <v>55334100</v>
      </c>
      <c r="G327" s="11">
        <f>+G328</f>
        <v>13782666.31</v>
      </c>
      <c r="H327" s="11">
        <f t="shared" si="6"/>
        <v>41551433.69</v>
      </c>
    </row>
    <row r="328" spans="1:8" ht="23.25" customHeight="1">
      <c r="A328" s="66" t="s">
        <v>777</v>
      </c>
      <c r="B328" s="66"/>
      <c r="C328" s="66"/>
      <c r="D328" s="21">
        <v>200</v>
      </c>
      <c r="E328" s="17" t="s">
        <v>776</v>
      </c>
      <c r="F328" s="11">
        <f>+F329+F330+F331+F332+F333+F334</f>
        <v>55334100</v>
      </c>
      <c r="G328" s="11">
        <f>+G329+G330+G331+G332+G333+G334</f>
        <v>13782666.31</v>
      </c>
      <c r="H328" s="11">
        <f t="shared" si="6"/>
        <v>41551433.69</v>
      </c>
    </row>
    <row r="329" spans="1:8" ht="14.25" customHeight="1">
      <c r="A329" s="50" t="s">
        <v>430</v>
      </c>
      <c r="B329" s="50"/>
      <c r="C329" s="50"/>
      <c r="D329" s="12">
        <v>200</v>
      </c>
      <c r="E329" s="12" t="s">
        <v>456</v>
      </c>
      <c r="F329" s="11">
        <v>39798800</v>
      </c>
      <c r="G329" s="11">
        <v>10048763.87</v>
      </c>
      <c r="H329" s="11">
        <f t="shared" si="6"/>
        <v>29750036.130000003</v>
      </c>
    </row>
    <row r="330" spans="1:8" ht="26.25" customHeight="1">
      <c r="A330" s="50" t="s">
        <v>452</v>
      </c>
      <c r="B330" s="50"/>
      <c r="C330" s="50"/>
      <c r="D330" s="12">
        <v>200</v>
      </c>
      <c r="E330" s="12" t="s">
        <v>457</v>
      </c>
      <c r="F330" s="11">
        <v>133000</v>
      </c>
      <c r="G330" s="11">
        <v>89133.8</v>
      </c>
      <c r="H330" s="11">
        <f t="shared" si="6"/>
        <v>43866.2</v>
      </c>
    </row>
    <row r="331" spans="1:8" ht="35.25" customHeight="1">
      <c r="A331" s="50" t="s">
        <v>432</v>
      </c>
      <c r="B331" s="50"/>
      <c r="C331" s="50"/>
      <c r="D331" s="12">
        <v>200</v>
      </c>
      <c r="E331" s="12" t="s">
        <v>458</v>
      </c>
      <c r="F331" s="11">
        <v>12019200</v>
      </c>
      <c r="G331" s="11">
        <v>2996966.81</v>
      </c>
      <c r="H331" s="11">
        <f t="shared" si="6"/>
        <v>9022233.19</v>
      </c>
    </row>
    <row r="332" spans="1:8" ht="12.75">
      <c r="A332" s="50" t="s">
        <v>434</v>
      </c>
      <c r="B332" s="50"/>
      <c r="C332" s="50"/>
      <c r="D332" s="12">
        <v>200</v>
      </c>
      <c r="E332" s="12" t="s">
        <v>459</v>
      </c>
      <c r="F332" s="11">
        <v>3235800</v>
      </c>
      <c r="G332" s="11">
        <v>600905.71</v>
      </c>
      <c r="H332" s="11">
        <f t="shared" si="6"/>
        <v>2634894.29</v>
      </c>
    </row>
    <row r="333" spans="1:8" ht="12.75">
      <c r="A333" s="50" t="s">
        <v>460</v>
      </c>
      <c r="B333" s="50"/>
      <c r="C333" s="50"/>
      <c r="D333" s="12">
        <v>200</v>
      </c>
      <c r="E333" s="12" t="s">
        <v>461</v>
      </c>
      <c r="F333" s="11">
        <v>142900</v>
      </c>
      <c r="G333" s="11">
        <v>45835.12</v>
      </c>
      <c r="H333" s="11">
        <f t="shared" si="6"/>
        <v>97064.88</v>
      </c>
    </row>
    <row r="334" spans="1:8" ht="12.75">
      <c r="A334" s="50" t="s">
        <v>462</v>
      </c>
      <c r="B334" s="50"/>
      <c r="C334" s="50"/>
      <c r="D334" s="12">
        <v>200</v>
      </c>
      <c r="E334" s="12" t="s">
        <v>463</v>
      </c>
      <c r="F334" s="11">
        <v>4400</v>
      </c>
      <c r="G334" s="11">
        <v>1061</v>
      </c>
      <c r="H334" s="11">
        <f t="shared" si="6"/>
        <v>3339</v>
      </c>
    </row>
    <row r="335" spans="1:8" ht="27" customHeight="1">
      <c r="A335" s="66" t="s">
        <v>775</v>
      </c>
      <c r="B335" s="66"/>
      <c r="C335" s="66"/>
      <c r="D335" s="21">
        <v>200</v>
      </c>
      <c r="E335" s="17" t="s">
        <v>774</v>
      </c>
      <c r="F335" s="11">
        <f>+F336+F340+F344+F349</f>
        <v>4492500</v>
      </c>
      <c r="G335" s="11">
        <f>+G336+G340+G344+G349</f>
        <v>1071068.1099999999</v>
      </c>
      <c r="H335" s="11">
        <f t="shared" si="6"/>
        <v>3421431.89</v>
      </c>
    </row>
    <row r="336" spans="1:8" ht="44.25" customHeight="1">
      <c r="A336" s="66" t="s">
        <v>773</v>
      </c>
      <c r="B336" s="66"/>
      <c r="C336" s="66"/>
      <c r="D336" s="21">
        <v>200</v>
      </c>
      <c r="E336" s="17" t="s">
        <v>772</v>
      </c>
      <c r="F336" s="11">
        <f>+F337+F338+F339</f>
        <v>63000</v>
      </c>
      <c r="G336" s="11">
        <f>+G337+G338+G339</f>
        <v>0</v>
      </c>
      <c r="H336" s="11">
        <f t="shared" si="6"/>
        <v>63000</v>
      </c>
    </row>
    <row r="337" spans="1:8" ht="12" customHeight="1">
      <c r="A337" s="50" t="s">
        <v>430</v>
      </c>
      <c r="B337" s="50"/>
      <c r="C337" s="50"/>
      <c r="D337" s="12">
        <v>200</v>
      </c>
      <c r="E337" s="12" t="s">
        <v>464</v>
      </c>
      <c r="F337" s="11">
        <v>47600</v>
      </c>
      <c r="G337" s="11">
        <v>0</v>
      </c>
      <c r="H337" s="11">
        <f t="shared" si="6"/>
        <v>47600</v>
      </c>
    </row>
    <row r="338" spans="1:8" ht="34.5" customHeight="1">
      <c r="A338" s="50" t="s">
        <v>432</v>
      </c>
      <c r="B338" s="50"/>
      <c r="C338" s="50"/>
      <c r="D338" s="12">
        <v>200</v>
      </c>
      <c r="E338" s="12" t="s">
        <v>465</v>
      </c>
      <c r="F338" s="11">
        <v>14400</v>
      </c>
      <c r="G338" s="11">
        <v>0</v>
      </c>
      <c r="H338" s="11">
        <f t="shared" si="6"/>
        <v>14400</v>
      </c>
    </row>
    <row r="339" spans="1:8" ht="12.75">
      <c r="A339" s="50" t="s">
        <v>434</v>
      </c>
      <c r="B339" s="50"/>
      <c r="C339" s="50"/>
      <c r="D339" s="12">
        <v>200</v>
      </c>
      <c r="E339" s="12" t="s">
        <v>466</v>
      </c>
      <c r="F339" s="11">
        <v>1000</v>
      </c>
      <c r="G339" s="11">
        <v>0</v>
      </c>
      <c r="H339" s="11">
        <f t="shared" si="6"/>
        <v>1000</v>
      </c>
    </row>
    <row r="340" spans="1:8" ht="91.5" customHeight="1">
      <c r="A340" s="66" t="s">
        <v>830</v>
      </c>
      <c r="B340" s="66"/>
      <c r="C340" s="66"/>
      <c r="D340" s="21">
        <v>200</v>
      </c>
      <c r="E340" s="17" t="s">
        <v>831</v>
      </c>
      <c r="F340" s="11">
        <f>+F341+F342+F343</f>
        <v>729800</v>
      </c>
      <c r="G340" s="11">
        <f>+G341+G342+G343</f>
        <v>150703.57</v>
      </c>
      <c r="H340" s="11">
        <f t="shared" si="6"/>
        <v>579096.4299999999</v>
      </c>
    </row>
    <row r="341" spans="1:8" ht="12.75" customHeight="1">
      <c r="A341" s="50" t="s">
        <v>430</v>
      </c>
      <c r="B341" s="50"/>
      <c r="C341" s="50"/>
      <c r="D341" s="12">
        <v>200</v>
      </c>
      <c r="E341" s="12" t="s">
        <v>467</v>
      </c>
      <c r="F341" s="11">
        <v>533400</v>
      </c>
      <c r="G341" s="11">
        <v>116309.15</v>
      </c>
      <c r="H341" s="11">
        <f t="shared" si="6"/>
        <v>417090.85</v>
      </c>
    </row>
    <row r="342" spans="1:8" ht="36.75" customHeight="1">
      <c r="A342" s="50" t="s">
        <v>432</v>
      </c>
      <c r="B342" s="50"/>
      <c r="C342" s="50"/>
      <c r="D342" s="12">
        <v>200</v>
      </c>
      <c r="E342" s="12" t="s">
        <v>468</v>
      </c>
      <c r="F342" s="11">
        <v>161100</v>
      </c>
      <c r="G342" s="11">
        <v>32841.67</v>
      </c>
      <c r="H342" s="11">
        <f t="shared" si="6"/>
        <v>128258.33</v>
      </c>
    </row>
    <row r="343" spans="1:8" ht="12.75">
      <c r="A343" s="50" t="s">
        <v>434</v>
      </c>
      <c r="B343" s="50"/>
      <c r="C343" s="50"/>
      <c r="D343" s="12">
        <v>200</v>
      </c>
      <c r="E343" s="12" t="s">
        <v>469</v>
      </c>
      <c r="F343" s="11">
        <v>35300</v>
      </c>
      <c r="G343" s="11">
        <v>1552.75</v>
      </c>
      <c r="H343" s="11">
        <f t="shared" si="6"/>
        <v>33747.25</v>
      </c>
    </row>
    <row r="344" spans="1:8" ht="48" customHeight="1">
      <c r="A344" s="66" t="s">
        <v>832</v>
      </c>
      <c r="B344" s="66"/>
      <c r="C344" s="66"/>
      <c r="D344" s="21">
        <v>200</v>
      </c>
      <c r="E344" s="17" t="s">
        <v>833</v>
      </c>
      <c r="F344" s="11">
        <f>+F345+F346+F347+F348</f>
        <v>730000</v>
      </c>
      <c r="G344" s="11">
        <f>+G345+G346+G347+G348</f>
        <v>204580.76</v>
      </c>
      <c r="H344" s="11">
        <f aca="true" t="shared" si="10" ref="H344:H407">+F344-G344</f>
        <v>525419.24</v>
      </c>
    </row>
    <row r="345" spans="1:8" ht="15" customHeight="1">
      <c r="A345" s="50" t="s">
        <v>430</v>
      </c>
      <c r="B345" s="50"/>
      <c r="C345" s="50"/>
      <c r="D345" s="12">
        <v>200</v>
      </c>
      <c r="E345" s="12" t="s">
        <v>470</v>
      </c>
      <c r="F345" s="11">
        <v>533400</v>
      </c>
      <c r="G345" s="11">
        <v>157273.01</v>
      </c>
      <c r="H345" s="11">
        <f t="shared" si="10"/>
        <v>376126.99</v>
      </c>
    </row>
    <row r="346" spans="1:8" ht="24" customHeight="1">
      <c r="A346" s="50" t="s">
        <v>452</v>
      </c>
      <c r="B346" s="50"/>
      <c r="C346" s="50"/>
      <c r="D346" s="12">
        <v>200</v>
      </c>
      <c r="E346" s="12" t="s">
        <v>471</v>
      </c>
      <c r="F346" s="11">
        <v>11500</v>
      </c>
      <c r="G346" s="11">
        <v>0</v>
      </c>
      <c r="H346" s="11">
        <f t="shared" si="10"/>
        <v>11500</v>
      </c>
    </row>
    <row r="347" spans="1:8" ht="35.25" customHeight="1">
      <c r="A347" s="50" t="s">
        <v>432</v>
      </c>
      <c r="B347" s="50"/>
      <c r="C347" s="50"/>
      <c r="D347" s="12">
        <v>200</v>
      </c>
      <c r="E347" s="12" t="s">
        <v>472</v>
      </c>
      <c r="F347" s="11">
        <v>161100</v>
      </c>
      <c r="G347" s="11">
        <v>46288.45</v>
      </c>
      <c r="H347" s="11">
        <f t="shared" si="10"/>
        <v>114811.55</v>
      </c>
    </row>
    <row r="348" spans="1:8" ht="12.75">
      <c r="A348" s="50" t="s">
        <v>434</v>
      </c>
      <c r="B348" s="50"/>
      <c r="C348" s="50"/>
      <c r="D348" s="12">
        <v>200</v>
      </c>
      <c r="E348" s="12" t="s">
        <v>473</v>
      </c>
      <c r="F348" s="11">
        <v>24000</v>
      </c>
      <c r="G348" s="11">
        <v>1019.3</v>
      </c>
      <c r="H348" s="11">
        <f t="shared" si="10"/>
        <v>22980.7</v>
      </c>
    </row>
    <row r="349" spans="1:8" ht="36" customHeight="1">
      <c r="A349" s="66" t="s">
        <v>834</v>
      </c>
      <c r="B349" s="66"/>
      <c r="C349" s="66"/>
      <c r="D349" s="21">
        <v>200</v>
      </c>
      <c r="E349" s="17" t="s">
        <v>835</v>
      </c>
      <c r="F349" s="11">
        <f>+F350+F351+F352+F353</f>
        <v>2969700</v>
      </c>
      <c r="G349" s="11">
        <f>+G350+G351+G352+G353</f>
        <v>715783.7799999999</v>
      </c>
      <c r="H349" s="11">
        <f t="shared" si="10"/>
        <v>2253916.22</v>
      </c>
    </row>
    <row r="350" spans="1:8" ht="12.75" customHeight="1">
      <c r="A350" s="50" t="s">
        <v>430</v>
      </c>
      <c r="B350" s="50"/>
      <c r="C350" s="50"/>
      <c r="D350" s="12">
        <v>200</v>
      </c>
      <c r="E350" s="12" t="s">
        <v>474</v>
      </c>
      <c r="F350" s="11">
        <v>1898500</v>
      </c>
      <c r="G350" s="11">
        <v>550668.7</v>
      </c>
      <c r="H350" s="11">
        <f t="shared" si="10"/>
        <v>1347831.3</v>
      </c>
    </row>
    <row r="351" spans="1:8" ht="24" customHeight="1">
      <c r="A351" s="50" t="s">
        <v>452</v>
      </c>
      <c r="B351" s="50"/>
      <c r="C351" s="50"/>
      <c r="D351" s="12">
        <v>200</v>
      </c>
      <c r="E351" s="12" t="s">
        <v>475</v>
      </c>
      <c r="F351" s="11">
        <v>30700</v>
      </c>
      <c r="G351" s="11">
        <v>0</v>
      </c>
      <c r="H351" s="11">
        <f t="shared" si="10"/>
        <v>30700</v>
      </c>
    </row>
    <row r="352" spans="1:8" ht="35.25" customHeight="1">
      <c r="A352" s="50" t="s">
        <v>432</v>
      </c>
      <c r="B352" s="50"/>
      <c r="C352" s="50"/>
      <c r="D352" s="12">
        <v>200</v>
      </c>
      <c r="E352" s="12" t="s">
        <v>476</v>
      </c>
      <c r="F352" s="11">
        <v>573400</v>
      </c>
      <c r="G352" s="11">
        <v>163885.95</v>
      </c>
      <c r="H352" s="11">
        <f t="shared" si="10"/>
        <v>409514.05</v>
      </c>
    </row>
    <row r="353" spans="1:8" ht="12.75">
      <c r="A353" s="50" t="s">
        <v>434</v>
      </c>
      <c r="B353" s="50"/>
      <c r="C353" s="50"/>
      <c r="D353" s="12">
        <v>200</v>
      </c>
      <c r="E353" s="12" t="s">
        <v>477</v>
      </c>
      <c r="F353" s="11">
        <v>467100</v>
      </c>
      <c r="G353" s="11">
        <v>1229.13</v>
      </c>
      <c r="H353" s="11">
        <f t="shared" si="10"/>
        <v>465870.87</v>
      </c>
    </row>
    <row r="354" spans="1:8" ht="46.5" customHeight="1">
      <c r="A354" s="66" t="s">
        <v>836</v>
      </c>
      <c r="B354" s="66"/>
      <c r="C354" s="66"/>
      <c r="D354" s="21">
        <v>200</v>
      </c>
      <c r="E354" s="17" t="s">
        <v>837</v>
      </c>
      <c r="F354" s="11">
        <f>+F355</f>
        <v>670800</v>
      </c>
      <c r="G354" s="11">
        <f>+G355</f>
        <v>162869.43</v>
      </c>
      <c r="H354" s="11">
        <f t="shared" si="10"/>
        <v>507930.57</v>
      </c>
    </row>
    <row r="355" spans="1:8" ht="24" customHeight="1">
      <c r="A355" s="66" t="s">
        <v>838</v>
      </c>
      <c r="B355" s="66"/>
      <c r="C355" s="66"/>
      <c r="D355" s="21">
        <v>200</v>
      </c>
      <c r="E355" s="17" t="s">
        <v>839</v>
      </c>
      <c r="F355" s="11">
        <f>+F356+F357+F358</f>
        <v>670800</v>
      </c>
      <c r="G355" s="11">
        <f>+G356+G357+G358</f>
        <v>162869.43</v>
      </c>
      <c r="H355" s="11">
        <f t="shared" si="10"/>
        <v>507930.57</v>
      </c>
    </row>
    <row r="356" spans="1:8" ht="13.5" customHeight="1">
      <c r="A356" s="50" t="s">
        <v>430</v>
      </c>
      <c r="B356" s="50"/>
      <c r="C356" s="50"/>
      <c r="D356" s="12">
        <v>200</v>
      </c>
      <c r="E356" s="12" t="s">
        <v>478</v>
      </c>
      <c r="F356" s="11">
        <v>503800</v>
      </c>
      <c r="G356" s="11">
        <v>125388.47</v>
      </c>
      <c r="H356" s="11">
        <f t="shared" si="10"/>
        <v>378411.53</v>
      </c>
    </row>
    <row r="357" spans="1:8" ht="36" customHeight="1">
      <c r="A357" s="50" t="s">
        <v>432</v>
      </c>
      <c r="B357" s="50"/>
      <c r="C357" s="50"/>
      <c r="D357" s="12">
        <v>200</v>
      </c>
      <c r="E357" s="12" t="s">
        <v>479</v>
      </c>
      <c r="F357" s="11">
        <v>152200</v>
      </c>
      <c r="G357" s="11">
        <v>37480.96</v>
      </c>
      <c r="H357" s="11">
        <f t="shared" si="10"/>
        <v>114719.04000000001</v>
      </c>
    </row>
    <row r="358" spans="1:8" ht="12.75">
      <c r="A358" s="50" t="s">
        <v>434</v>
      </c>
      <c r="B358" s="50"/>
      <c r="C358" s="50"/>
      <c r="D358" s="12">
        <v>200</v>
      </c>
      <c r="E358" s="12" t="s">
        <v>480</v>
      </c>
      <c r="F358" s="11">
        <v>14800</v>
      </c>
      <c r="G358" s="11">
        <v>0</v>
      </c>
      <c r="H358" s="11">
        <f t="shared" si="10"/>
        <v>14800</v>
      </c>
    </row>
    <row r="359" spans="1:8" ht="12.75">
      <c r="A359" s="66" t="s">
        <v>840</v>
      </c>
      <c r="B359" s="66"/>
      <c r="C359" s="66"/>
      <c r="D359" s="21">
        <v>200</v>
      </c>
      <c r="E359" s="17" t="s">
        <v>841</v>
      </c>
      <c r="F359" s="11">
        <f aca="true" t="shared" si="11" ref="F359:G362">+F360</f>
        <v>27600</v>
      </c>
      <c r="G359" s="11">
        <f t="shared" si="11"/>
        <v>5353</v>
      </c>
      <c r="H359" s="11">
        <f t="shared" si="10"/>
        <v>22247</v>
      </c>
    </row>
    <row r="360" spans="1:8" ht="13.5" customHeight="1">
      <c r="A360" s="66" t="s">
        <v>781</v>
      </c>
      <c r="B360" s="66"/>
      <c r="C360" s="66"/>
      <c r="D360" s="21">
        <v>200</v>
      </c>
      <c r="E360" s="17" t="s">
        <v>842</v>
      </c>
      <c r="F360" s="11">
        <f t="shared" si="11"/>
        <v>27600</v>
      </c>
      <c r="G360" s="11">
        <f t="shared" si="11"/>
        <v>5353</v>
      </c>
      <c r="H360" s="11">
        <f t="shared" si="10"/>
        <v>22247</v>
      </c>
    </row>
    <row r="361" spans="1:8" ht="24.75" customHeight="1">
      <c r="A361" s="66" t="s">
        <v>843</v>
      </c>
      <c r="B361" s="66"/>
      <c r="C361" s="66"/>
      <c r="D361" s="21">
        <v>200</v>
      </c>
      <c r="E361" s="17" t="s">
        <v>844</v>
      </c>
      <c r="F361" s="11">
        <f t="shared" si="11"/>
        <v>27600</v>
      </c>
      <c r="G361" s="11">
        <f t="shared" si="11"/>
        <v>5353</v>
      </c>
      <c r="H361" s="11">
        <f t="shared" si="10"/>
        <v>22247</v>
      </c>
    </row>
    <row r="362" spans="1:8" ht="37.5" customHeight="1">
      <c r="A362" s="66" t="s">
        <v>845</v>
      </c>
      <c r="B362" s="66"/>
      <c r="C362" s="66"/>
      <c r="D362" s="21">
        <v>200</v>
      </c>
      <c r="E362" s="17" t="s">
        <v>846</v>
      </c>
      <c r="F362" s="11">
        <f t="shared" si="11"/>
        <v>27600</v>
      </c>
      <c r="G362" s="11">
        <f t="shared" si="11"/>
        <v>5353</v>
      </c>
      <c r="H362" s="11">
        <f t="shared" si="10"/>
        <v>22247</v>
      </c>
    </row>
    <row r="363" spans="1:8" ht="12.75">
      <c r="A363" s="50" t="s">
        <v>434</v>
      </c>
      <c r="B363" s="50"/>
      <c r="C363" s="50"/>
      <c r="D363" s="12">
        <v>200</v>
      </c>
      <c r="E363" s="12" t="s">
        <v>481</v>
      </c>
      <c r="F363" s="11">
        <v>27600</v>
      </c>
      <c r="G363" s="11">
        <v>5353</v>
      </c>
      <c r="H363" s="11">
        <f t="shared" si="10"/>
        <v>22247</v>
      </c>
    </row>
    <row r="364" spans="1:8" ht="12.75">
      <c r="A364" s="66" t="s">
        <v>847</v>
      </c>
      <c r="B364" s="66"/>
      <c r="C364" s="66"/>
      <c r="D364" s="21">
        <v>200</v>
      </c>
      <c r="E364" s="17" t="s">
        <v>848</v>
      </c>
      <c r="F364" s="11">
        <f aca="true" t="shared" si="12" ref="F364:G367">+F365</f>
        <v>1000000</v>
      </c>
      <c r="G364" s="11" t="str">
        <f t="shared" si="12"/>
        <v>0,00</v>
      </c>
      <c r="H364" s="11">
        <f t="shared" si="10"/>
        <v>1000000</v>
      </c>
    </row>
    <row r="365" spans="1:8" ht="12.75">
      <c r="A365" s="66" t="s">
        <v>781</v>
      </c>
      <c r="B365" s="66"/>
      <c r="C365" s="66"/>
      <c r="D365" s="21">
        <v>200</v>
      </c>
      <c r="E365" s="17" t="s">
        <v>849</v>
      </c>
      <c r="F365" s="11">
        <f t="shared" si="12"/>
        <v>1000000</v>
      </c>
      <c r="G365" s="11" t="str">
        <f t="shared" si="12"/>
        <v>0,00</v>
      </c>
      <c r="H365" s="11">
        <f t="shared" si="10"/>
        <v>1000000</v>
      </c>
    </row>
    <row r="366" spans="1:8" ht="13.5" customHeight="1">
      <c r="A366" s="66" t="s">
        <v>850</v>
      </c>
      <c r="B366" s="66"/>
      <c r="C366" s="66"/>
      <c r="D366" s="21">
        <v>200</v>
      </c>
      <c r="E366" s="17" t="s">
        <v>851</v>
      </c>
      <c r="F366" s="11">
        <f t="shared" si="12"/>
        <v>1000000</v>
      </c>
      <c r="G366" s="11" t="str">
        <f t="shared" si="12"/>
        <v>0,00</v>
      </c>
      <c r="H366" s="11">
        <f t="shared" si="10"/>
        <v>1000000</v>
      </c>
    </row>
    <row r="367" spans="1:8" ht="13.5" customHeight="1">
      <c r="A367" s="66" t="s">
        <v>852</v>
      </c>
      <c r="B367" s="66"/>
      <c r="C367" s="66"/>
      <c r="D367" s="21">
        <v>200</v>
      </c>
      <c r="E367" s="17" t="s">
        <v>853</v>
      </c>
      <c r="F367" s="11">
        <f t="shared" si="12"/>
        <v>1000000</v>
      </c>
      <c r="G367" s="11" t="str">
        <f t="shared" si="12"/>
        <v>0,00</v>
      </c>
      <c r="H367" s="11">
        <f t="shared" si="10"/>
        <v>1000000</v>
      </c>
    </row>
    <row r="368" spans="1:8" ht="12.75">
      <c r="A368" s="50" t="s">
        <v>482</v>
      </c>
      <c r="B368" s="50"/>
      <c r="C368" s="50"/>
      <c r="D368" s="12">
        <v>200</v>
      </c>
      <c r="E368" s="12" t="s">
        <v>483</v>
      </c>
      <c r="F368" s="11">
        <v>1000000</v>
      </c>
      <c r="G368" s="11" t="s">
        <v>484</v>
      </c>
      <c r="H368" s="11">
        <f t="shared" si="10"/>
        <v>1000000</v>
      </c>
    </row>
    <row r="369" spans="1:8" ht="12.75">
      <c r="A369" s="66" t="s">
        <v>854</v>
      </c>
      <c r="B369" s="66"/>
      <c r="C369" s="66"/>
      <c r="D369" s="21">
        <v>200</v>
      </c>
      <c r="E369" s="17" t="s">
        <v>855</v>
      </c>
      <c r="F369" s="11">
        <f>+F370+F379+F384+F389+F394+F405+F409</f>
        <v>51061600</v>
      </c>
      <c r="G369" s="11">
        <f>+G370+G379+G384+G389+G394+G405+G409</f>
        <v>10156365.87</v>
      </c>
      <c r="H369" s="11">
        <f t="shared" si="10"/>
        <v>40905234.13</v>
      </c>
    </row>
    <row r="370" spans="1:8" ht="24.75" customHeight="1">
      <c r="A370" s="66" t="s">
        <v>856</v>
      </c>
      <c r="B370" s="66"/>
      <c r="C370" s="66"/>
      <c r="D370" s="21">
        <v>200</v>
      </c>
      <c r="E370" s="17" t="s">
        <v>857</v>
      </c>
      <c r="F370" s="11">
        <f>+F371+F377</f>
        <v>1280800</v>
      </c>
      <c r="G370" s="11">
        <f>+G371+G377</f>
        <v>70922.75</v>
      </c>
      <c r="H370" s="11">
        <f t="shared" si="10"/>
        <v>1209877.25</v>
      </c>
    </row>
    <row r="371" spans="1:8" ht="25.5" customHeight="1">
      <c r="A371" s="66" t="s">
        <v>858</v>
      </c>
      <c r="B371" s="66"/>
      <c r="C371" s="66"/>
      <c r="D371" s="21">
        <v>200</v>
      </c>
      <c r="E371" s="17" t="s">
        <v>859</v>
      </c>
      <c r="F371" s="11">
        <f>+F372</f>
        <v>356800</v>
      </c>
      <c r="G371" s="11">
        <f>+G372</f>
        <v>70922.75</v>
      </c>
      <c r="H371" s="11">
        <f t="shared" si="10"/>
        <v>285877.25</v>
      </c>
    </row>
    <row r="372" spans="1:8" ht="57.75" customHeight="1">
      <c r="A372" s="66" t="s">
        <v>860</v>
      </c>
      <c r="B372" s="66"/>
      <c r="C372" s="66"/>
      <c r="D372" s="21">
        <v>200</v>
      </c>
      <c r="E372" s="17" t="s">
        <v>861</v>
      </c>
      <c r="F372" s="11">
        <f>+F373</f>
        <v>356800</v>
      </c>
      <c r="G372" s="11">
        <f>+G373</f>
        <v>70922.75</v>
      </c>
      <c r="H372" s="11">
        <f t="shared" si="10"/>
        <v>285877.25</v>
      </c>
    </row>
    <row r="373" spans="1:8" ht="24" customHeight="1">
      <c r="A373" s="66" t="s">
        <v>862</v>
      </c>
      <c r="B373" s="66"/>
      <c r="C373" s="66"/>
      <c r="D373" s="21">
        <v>200</v>
      </c>
      <c r="E373" s="17" t="s">
        <v>863</v>
      </c>
      <c r="F373" s="11">
        <f>+F374+F375+F376</f>
        <v>356800</v>
      </c>
      <c r="G373" s="11">
        <f>+G374+G375+G376</f>
        <v>70922.75</v>
      </c>
      <c r="H373" s="11">
        <f t="shared" si="10"/>
        <v>285877.25</v>
      </c>
    </row>
    <row r="374" spans="1:8" ht="12.75">
      <c r="A374" s="50" t="s">
        <v>485</v>
      </c>
      <c r="B374" s="50"/>
      <c r="C374" s="50"/>
      <c r="D374" s="12">
        <v>200</v>
      </c>
      <c r="E374" s="12" t="s">
        <v>486</v>
      </c>
      <c r="F374" s="11">
        <v>270000</v>
      </c>
      <c r="G374" s="11">
        <v>54472.16</v>
      </c>
      <c r="H374" s="11">
        <f t="shared" si="10"/>
        <v>215527.84</v>
      </c>
    </row>
    <row r="375" spans="1:8" ht="36" customHeight="1">
      <c r="A375" s="50" t="s">
        <v>487</v>
      </c>
      <c r="B375" s="50"/>
      <c r="C375" s="50"/>
      <c r="D375" s="12">
        <v>200</v>
      </c>
      <c r="E375" s="12" t="s">
        <v>488</v>
      </c>
      <c r="F375" s="11">
        <v>81500</v>
      </c>
      <c r="G375" s="11">
        <v>16450.59</v>
      </c>
      <c r="H375" s="11">
        <f t="shared" si="10"/>
        <v>65049.41</v>
      </c>
    </row>
    <row r="376" spans="1:8" ht="12.75">
      <c r="A376" s="50" t="s">
        <v>434</v>
      </c>
      <c r="B376" s="50"/>
      <c r="C376" s="50"/>
      <c r="D376" s="12">
        <v>200</v>
      </c>
      <c r="E376" s="12" t="s">
        <v>489</v>
      </c>
      <c r="F376" s="11">
        <v>5300</v>
      </c>
      <c r="G376" s="11">
        <v>0</v>
      </c>
      <c r="H376" s="11">
        <f t="shared" si="10"/>
        <v>5300</v>
      </c>
    </row>
    <row r="377" spans="1:8" ht="34.5" customHeight="1">
      <c r="A377" s="66" t="s">
        <v>865</v>
      </c>
      <c r="B377" s="66"/>
      <c r="C377" s="66"/>
      <c r="D377" s="12">
        <v>200</v>
      </c>
      <c r="E377" s="17" t="s">
        <v>864</v>
      </c>
      <c r="F377" s="11">
        <f>+F378</f>
        <v>924000</v>
      </c>
      <c r="G377" s="11">
        <f>+G378</f>
        <v>0</v>
      </c>
      <c r="H377" s="11">
        <f t="shared" si="10"/>
        <v>924000</v>
      </c>
    </row>
    <row r="378" spans="1:8" ht="12.75">
      <c r="A378" s="50" t="s">
        <v>434</v>
      </c>
      <c r="B378" s="50"/>
      <c r="C378" s="50"/>
      <c r="D378" s="12">
        <v>200</v>
      </c>
      <c r="E378" s="12" t="s">
        <v>490</v>
      </c>
      <c r="F378" s="11">
        <v>924000</v>
      </c>
      <c r="G378" s="11">
        <v>0</v>
      </c>
      <c r="H378" s="11">
        <f t="shared" si="10"/>
        <v>924000</v>
      </c>
    </row>
    <row r="379" spans="1:8" ht="46.5" customHeight="1">
      <c r="A379" s="66" t="s">
        <v>866</v>
      </c>
      <c r="B379" s="66"/>
      <c r="C379" s="66"/>
      <c r="D379" s="21">
        <v>200</v>
      </c>
      <c r="E379" s="17" t="s">
        <v>867</v>
      </c>
      <c r="F379" s="11">
        <f aca="true" t="shared" si="13" ref="F379:G382">+F380</f>
        <v>900000</v>
      </c>
      <c r="G379" s="11">
        <f t="shared" si="13"/>
        <v>0</v>
      </c>
      <c r="H379" s="11">
        <f t="shared" si="10"/>
        <v>900000</v>
      </c>
    </row>
    <row r="380" spans="1:8" ht="12.75" customHeight="1">
      <c r="A380" s="66" t="s">
        <v>789</v>
      </c>
      <c r="B380" s="66"/>
      <c r="C380" s="66"/>
      <c r="D380" s="21">
        <v>200</v>
      </c>
      <c r="E380" s="17" t="s">
        <v>868</v>
      </c>
      <c r="F380" s="11">
        <f t="shared" si="13"/>
        <v>900000</v>
      </c>
      <c r="G380" s="11">
        <f t="shared" si="13"/>
        <v>0</v>
      </c>
      <c r="H380" s="11">
        <f t="shared" si="10"/>
        <v>900000</v>
      </c>
    </row>
    <row r="381" spans="1:8" ht="36" customHeight="1">
      <c r="A381" s="66" t="s">
        <v>869</v>
      </c>
      <c r="B381" s="66"/>
      <c r="C381" s="66"/>
      <c r="D381" s="21">
        <v>200</v>
      </c>
      <c r="E381" s="17" t="s">
        <v>870</v>
      </c>
      <c r="F381" s="11">
        <f t="shared" si="13"/>
        <v>900000</v>
      </c>
      <c r="G381" s="11">
        <f t="shared" si="13"/>
        <v>0</v>
      </c>
      <c r="H381" s="11">
        <f t="shared" si="10"/>
        <v>900000</v>
      </c>
    </row>
    <row r="382" spans="1:8" ht="24" customHeight="1">
      <c r="A382" s="66" t="s">
        <v>871</v>
      </c>
      <c r="B382" s="66"/>
      <c r="C382" s="66"/>
      <c r="D382" s="21">
        <v>200</v>
      </c>
      <c r="E382" s="17" t="s">
        <v>872</v>
      </c>
      <c r="F382" s="11">
        <f t="shared" si="13"/>
        <v>900000</v>
      </c>
      <c r="G382" s="11">
        <f t="shared" si="13"/>
        <v>0</v>
      </c>
      <c r="H382" s="11">
        <f t="shared" si="10"/>
        <v>900000</v>
      </c>
    </row>
    <row r="383" spans="1:8" ht="25.5" customHeight="1">
      <c r="A383" s="50" t="s">
        <v>491</v>
      </c>
      <c r="B383" s="50"/>
      <c r="C383" s="50"/>
      <c r="D383" s="12">
        <v>200</v>
      </c>
      <c r="E383" s="12" t="s">
        <v>492</v>
      </c>
      <c r="F383" s="11">
        <v>900000</v>
      </c>
      <c r="G383" s="11">
        <v>0</v>
      </c>
      <c r="H383" s="11">
        <f t="shared" si="10"/>
        <v>900000</v>
      </c>
    </row>
    <row r="384" spans="1:8" ht="45" customHeight="1">
      <c r="A384" s="66" t="s">
        <v>873</v>
      </c>
      <c r="B384" s="66"/>
      <c r="C384" s="66"/>
      <c r="D384" s="21">
        <v>200</v>
      </c>
      <c r="E384" s="17" t="s">
        <v>874</v>
      </c>
      <c r="F384" s="11">
        <f aca="true" t="shared" si="14" ref="F384:G387">+F385</f>
        <v>456000</v>
      </c>
      <c r="G384" s="11">
        <f t="shared" si="14"/>
        <v>456000</v>
      </c>
      <c r="H384" s="11">
        <f t="shared" si="10"/>
        <v>0</v>
      </c>
    </row>
    <row r="385" spans="1:8" ht="14.25" customHeight="1">
      <c r="A385" s="66" t="s">
        <v>789</v>
      </c>
      <c r="B385" s="66"/>
      <c r="C385" s="66"/>
      <c r="D385" s="21">
        <v>200</v>
      </c>
      <c r="E385" s="17" t="s">
        <v>875</v>
      </c>
      <c r="F385" s="11">
        <f t="shared" si="14"/>
        <v>456000</v>
      </c>
      <c r="G385" s="11">
        <f t="shared" si="14"/>
        <v>456000</v>
      </c>
      <c r="H385" s="11">
        <f t="shared" si="10"/>
        <v>0</v>
      </c>
    </row>
    <row r="386" spans="1:8" ht="22.5" customHeight="1">
      <c r="A386" s="66" t="s">
        <v>876</v>
      </c>
      <c r="B386" s="66"/>
      <c r="C386" s="66"/>
      <c r="D386" s="21">
        <v>200</v>
      </c>
      <c r="E386" s="17" t="s">
        <v>877</v>
      </c>
      <c r="F386" s="11">
        <f t="shared" si="14"/>
        <v>456000</v>
      </c>
      <c r="G386" s="11">
        <f t="shared" si="14"/>
        <v>456000</v>
      </c>
      <c r="H386" s="11">
        <f t="shared" si="10"/>
        <v>0</v>
      </c>
    </row>
    <row r="387" spans="1:8" ht="36.75" customHeight="1">
      <c r="A387" s="66" t="s">
        <v>878</v>
      </c>
      <c r="B387" s="66"/>
      <c r="C387" s="66"/>
      <c r="D387" s="21">
        <v>200</v>
      </c>
      <c r="E387" s="17" t="s">
        <v>879</v>
      </c>
      <c r="F387" s="11">
        <f t="shared" si="14"/>
        <v>456000</v>
      </c>
      <c r="G387" s="11">
        <f t="shared" si="14"/>
        <v>456000</v>
      </c>
      <c r="H387" s="11">
        <f t="shared" si="10"/>
        <v>0</v>
      </c>
    </row>
    <row r="388" spans="1:8" ht="22.5" customHeight="1">
      <c r="A388" s="50" t="s">
        <v>491</v>
      </c>
      <c r="B388" s="50"/>
      <c r="C388" s="50"/>
      <c r="D388" s="12">
        <v>200</v>
      </c>
      <c r="E388" s="12" t="s">
        <v>493</v>
      </c>
      <c r="F388" s="11">
        <v>456000</v>
      </c>
      <c r="G388" s="11">
        <v>456000</v>
      </c>
      <c r="H388" s="11">
        <f t="shared" si="10"/>
        <v>0</v>
      </c>
    </row>
    <row r="389" spans="1:8" ht="47.25" customHeight="1">
      <c r="A389" s="66" t="s">
        <v>880</v>
      </c>
      <c r="B389" s="66"/>
      <c r="C389" s="66"/>
      <c r="D389" s="21">
        <v>200</v>
      </c>
      <c r="E389" s="17" t="s">
        <v>881</v>
      </c>
      <c r="F389" s="11">
        <f aca="true" t="shared" si="15" ref="F389:G392">+F390</f>
        <v>366200</v>
      </c>
      <c r="G389" s="11">
        <f t="shared" si="15"/>
        <v>7500</v>
      </c>
      <c r="H389" s="11">
        <f t="shared" si="10"/>
        <v>358700</v>
      </c>
    </row>
    <row r="390" spans="1:8" ht="14.25" customHeight="1">
      <c r="A390" s="66" t="s">
        <v>789</v>
      </c>
      <c r="B390" s="66"/>
      <c r="C390" s="66"/>
      <c r="D390" s="21">
        <v>200</v>
      </c>
      <c r="E390" s="17" t="s">
        <v>882</v>
      </c>
      <c r="F390" s="11">
        <f t="shared" si="15"/>
        <v>366200</v>
      </c>
      <c r="G390" s="11">
        <f t="shared" si="15"/>
        <v>7500</v>
      </c>
      <c r="H390" s="11">
        <f t="shared" si="10"/>
        <v>358700</v>
      </c>
    </row>
    <row r="391" spans="1:8" ht="24" customHeight="1">
      <c r="A391" s="66" t="s">
        <v>883</v>
      </c>
      <c r="B391" s="66"/>
      <c r="C391" s="66"/>
      <c r="D391" s="21">
        <v>200</v>
      </c>
      <c r="E391" s="17" t="s">
        <v>884</v>
      </c>
      <c r="F391" s="11">
        <f t="shared" si="15"/>
        <v>366200</v>
      </c>
      <c r="G391" s="11">
        <f t="shared" si="15"/>
        <v>7500</v>
      </c>
      <c r="H391" s="11">
        <f t="shared" si="10"/>
        <v>358700</v>
      </c>
    </row>
    <row r="392" spans="1:8" ht="24" customHeight="1">
      <c r="A392" s="66" t="s">
        <v>885</v>
      </c>
      <c r="B392" s="66"/>
      <c r="C392" s="66"/>
      <c r="D392" s="21">
        <v>200</v>
      </c>
      <c r="E392" s="17" t="s">
        <v>886</v>
      </c>
      <c r="F392" s="11">
        <f t="shared" si="15"/>
        <v>366200</v>
      </c>
      <c r="G392" s="11">
        <f t="shared" si="15"/>
        <v>7500</v>
      </c>
      <c r="H392" s="11">
        <f t="shared" si="10"/>
        <v>358700</v>
      </c>
    </row>
    <row r="393" spans="1:8" ht="12.75">
      <c r="A393" s="50" t="s">
        <v>434</v>
      </c>
      <c r="B393" s="50"/>
      <c r="C393" s="50"/>
      <c r="D393" s="12">
        <v>200</v>
      </c>
      <c r="E393" s="12" t="s">
        <v>494</v>
      </c>
      <c r="F393" s="11">
        <v>366200</v>
      </c>
      <c r="G393" s="11">
        <v>7500</v>
      </c>
      <c r="H393" s="11">
        <f t="shared" si="10"/>
        <v>358700</v>
      </c>
    </row>
    <row r="394" spans="1:8" ht="57" customHeight="1">
      <c r="A394" s="66" t="s">
        <v>887</v>
      </c>
      <c r="B394" s="66"/>
      <c r="C394" s="66"/>
      <c r="D394" s="21">
        <v>200</v>
      </c>
      <c r="E394" s="17" t="s">
        <v>888</v>
      </c>
      <c r="F394" s="11">
        <f>+F395</f>
        <v>1274200</v>
      </c>
      <c r="G394" s="11">
        <f>+G395</f>
        <v>443801.93</v>
      </c>
      <c r="H394" s="11">
        <f t="shared" si="10"/>
        <v>830398.0700000001</v>
      </c>
    </row>
    <row r="395" spans="1:8" ht="12.75" customHeight="1">
      <c r="A395" s="66" t="s">
        <v>789</v>
      </c>
      <c r="B395" s="66"/>
      <c r="C395" s="66"/>
      <c r="D395" s="21">
        <v>200</v>
      </c>
      <c r="E395" s="17" t="s">
        <v>889</v>
      </c>
      <c r="F395" s="11">
        <f>+F396+F401</f>
        <v>1274200</v>
      </c>
      <c r="G395" s="11">
        <f>+G396+G401</f>
        <v>443801.93</v>
      </c>
      <c r="H395" s="11">
        <f t="shared" si="10"/>
        <v>830398.0700000001</v>
      </c>
    </row>
    <row r="396" spans="1:8" ht="45" customHeight="1">
      <c r="A396" s="66" t="s">
        <v>890</v>
      </c>
      <c r="B396" s="66"/>
      <c r="C396" s="66"/>
      <c r="D396" s="21">
        <v>200</v>
      </c>
      <c r="E396" s="17" t="s">
        <v>891</v>
      </c>
      <c r="F396" s="11">
        <f>+F397+F399</f>
        <v>275500</v>
      </c>
      <c r="G396" s="11">
        <f>+G397+G399</f>
        <v>47780.04</v>
      </c>
      <c r="H396" s="11">
        <f t="shared" si="10"/>
        <v>227719.96</v>
      </c>
    </row>
    <row r="397" spans="1:8" ht="13.5" customHeight="1">
      <c r="A397" s="66" t="s">
        <v>892</v>
      </c>
      <c r="B397" s="66"/>
      <c r="C397" s="66"/>
      <c r="D397" s="21">
        <v>200</v>
      </c>
      <c r="E397" s="17" t="s">
        <v>893</v>
      </c>
      <c r="F397" s="11">
        <f>+F398</f>
        <v>10600</v>
      </c>
      <c r="G397" s="11">
        <f>+G398</f>
        <v>3326.04</v>
      </c>
      <c r="H397" s="11">
        <f t="shared" si="10"/>
        <v>7273.96</v>
      </c>
    </row>
    <row r="398" spans="1:8" ht="12.75">
      <c r="A398" s="50" t="s">
        <v>460</v>
      </c>
      <c r="B398" s="50"/>
      <c r="C398" s="50"/>
      <c r="D398" s="12">
        <v>200</v>
      </c>
      <c r="E398" s="12" t="s">
        <v>495</v>
      </c>
      <c r="F398" s="11">
        <v>10600</v>
      </c>
      <c r="G398" s="11">
        <v>3326.04</v>
      </c>
      <c r="H398" s="11">
        <f t="shared" si="10"/>
        <v>7273.96</v>
      </c>
    </row>
    <row r="399" spans="1:8" ht="24" customHeight="1">
      <c r="A399" s="66" t="s">
        <v>894</v>
      </c>
      <c r="B399" s="66"/>
      <c r="C399" s="66"/>
      <c r="D399" s="21">
        <v>200</v>
      </c>
      <c r="E399" s="17" t="s">
        <v>895</v>
      </c>
      <c r="F399" s="11">
        <f>+F400</f>
        <v>264900</v>
      </c>
      <c r="G399" s="11">
        <f>+G400</f>
        <v>44454</v>
      </c>
      <c r="H399" s="11">
        <f t="shared" si="10"/>
        <v>220446</v>
      </c>
    </row>
    <row r="400" spans="1:8" ht="12.75">
      <c r="A400" s="50" t="s">
        <v>434</v>
      </c>
      <c r="B400" s="50"/>
      <c r="C400" s="50"/>
      <c r="D400" s="12">
        <v>200</v>
      </c>
      <c r="E400" s="12" t="s">
        <v>496</v>
      </c>
      <c r="F400" s="11">
        <v>264900</v>
      </c>
      <c r="G400" s="11">
        <v>44454</v>
      </c>
      <c r="H400" s="11">
        <f t="shared" si="10"/>
        <v>220446</v>
      </c>
    </row>
    <row r="401" spans="1:8" ht="12.75">
      <c r="A401" s="66" t="s">
        <v>896</v>
      </c>
      <c r="B401" s="66"/>
      <c r="C401" s="66"/>
      <c r="D401" s="21">
        <v>200</v>
      </c>
      <c r="E401" s="17" t="s">
        <v>897</v>
      </c>
      <c r="F401" s="11">
        <f>+F402</f>
        <v>998700</v>
      </c>
      <c r="G401" s="11">
        <f>+G402</f>
        <v>396021.89</v>
      </c>
      <c r="H401" s="11">
        <f t="shared" si="10"/>
        <v>602678.11</v>
      </c>
    </row>
    <row r="402" spans="1:8" ht="12.75">
      <c r="A402" s="66" t="s">
        <v>898</v>
      </c>
      <c r="B402" s="66"/>
      <c r="C402" s="66"/>
      <c r="D402" s="21">
        <v>200</v>
      </c>
      <c r="E402" s="17" t="s">
        <v>899</v>
      </c>
      <c r="F402" s="11">
        <f>+F403+F404</f>
        <v>998700</v>
      </c>
      <c r="G402" s="11">
        <f>+G403+G404</f>
        <v>396021.89</v>
      </c>
      <c r="H402" s="11">
        <f t="shared" si="10"/>
        <v>602678.11</v>
      </c>
    </row>
    <row r="403" spans="1:8" ht="12.75">
      <c r="A403" s="50" t="s">
        <v>434</v>
      </c>
      <c r="B403" s="50"/>
      <c r="C403" s="50"/>
      <c r="D403" s="12">
        <v>200</v>
      </c>
      <c r="E403" s="12" t="s">
        <v>497</v>
      </c>
      <c r="F403" s="11">
        <v>154400</v>
      </c>
      <c r="G403" s="11">
        <v>34484.24</v>
      </c>
      <c r="H403" s="11">
        <f t="shared" si="10"/>
        <v>119915.76000000001</v>
      </c>
    </row>
    <row r="404" spans="1:8" ht="12.75">
      <c r="A404" s="50" t="s">
        <v>460</v>
      </c>
      <c r="B404" s="50"/>
      <c r="C404" s="50"/>
      <c r="D404" s="12">
        <v>200</v>
      </c>
      <c r="E404" s="12" t="s">
        <v>498</v>
      </c>
      <c r="F404" s="11">
        <v>844300</v>
      </c>
      <c r="G404" s="11">
        <v>361537.65</v>
      </c>
      <c r="H404" s="11">
        <f t="shared" si="10"/>
        <v>482762.35</v>
      </c>
    </row>
    <row r="405" spans="1:8" ht="13.5" customHeight="1">
      <c r="A405" s="66" t="s">
        <v>781</v>
      </c>
      <c r="B405" s="66"/>
      <c r="C405" s="66"/>
      <c r="D405" s="21">
        <v>200</v>
      </c>
      <c r="E405" s="17" t="s">
        <v>900</v>
      </c>
      <c r="F405" s="11">
        <f aca="true" t="shared" si="16" ref="F405:G407">+F406</f>
        <v>132600</v>
      </c>
      <c r="G405" s="11">
        <f t="shared" si="16"/>
        <v>132521.4</v>
      </c>
      <c r="H405" s="11">
        <f t="shared" si="10"/>
        <v>78.60000000000582</v>
      </c>
    </row>
    <row r="406" spans="1:8" ht="24.75" customHeight="1">
      <c r="A406" s="66" t="s">
        <v>901</v>
      </c>
      <c r="B406" s="66"/>
      <c r="C406" s="66"/>
      <c r="D406" s="21">
        <v>200</v>
      </c>
      <c r="E406" s="17" t="s">
        <v>902</v>
      </c>
      <c r="F406" s="11">
        <f t="shared" si="16"/>
        <v>132600</v>
      </c>
      <c r="G406" s="11">
        <f t="shared" si="16"/>
        <v>132521.4</v>
      </c>
      <c r="H406" s="11">
        <f t="shared" si="10"/>
        <v>78.60000000000582</v>
      </c>
    </row>
    <row r="407" spans="1:8" ht="25.5" customHeight="1">
      <c r="A407" s="66" t="s">
        <v>903</v>
      </c>
      <c r="B407" s="66"/>
      <c r="C407" s="66"/>
      <c r="D407" s="21">
        <v>200</v>
      </c>
      <c r="E407" s="17" t="s">
        <v>904</v>
      </c>
      <c r="F407" s="11">
        <f t="shared" si="16"/>
        <v>132600</v>
      </c>
      <c r="G407" s="11">
        <f t="shared" si="16"/>
        <v>132521.4</v>
      </c>
      <c r="H407" s="11">
        <f t="shared" si="10"/>
        <v>78.60000000000582</v>
      </c>
    </row>
    <row r="408" spans="1:8" ht="12.75">
      <c r="A408" s="50" t="s">
        <v>436</v>
      </c>
      <c r="B408" s="50"/>
      <c r="C408" s="50"/>
      <c r="D408" s="12">
        <v>200</v>
      </c>
      <c r="E408" s="12" t="s">
        <v>499</v>
      </c>
      <c r="F408" s="11">
        <v>132600</v>
      </c>
      <c r="G408" s="11">
        <v>132521.4</v>
      </c>
      <c r="H408" s="11">
        <f aca="true" t="shared" si="17" ref="H408:H471">+F408-G408</f>
        <v>78.60000000000582</v>
      </c>
    </row>
    <row r="409" spans="1:8" ht="34.5" customHeight="1">
      <c r="A409" s="66" t="s">
        <v>905</v>
      </c>
      <c r="B409" s="66"/>
      <c r="C409" s="66"/>
      <c r="D409" s="21">
        <v>200</v>
      </c>
      <c r="E409" s="17" t="s">
        <v>906</v>
      </c>
      <c r="F409" s="11">
        <f>+F410+F416</f>
        <v>46651800</v>
      </c>
      <c r="G409" s="11">
        <f>+G410+G416</f>
        <v>9045619.79</v>
      </c>
      <c r="H409" s="11">
        <f t="shared" si="17"/>
        <v>37606180.21</v>
      </c>
    </row>
    <row r="410" spans="1:8" ht="12.75" customHeight="1">
      <c r="A410" s="66" t="s">
        <v>907</v>
      </c>
      <c r="B410" s="66"/>
      <c r="C410" s="66"/>
      <c r="D410" s="21">
        <v>200</v>
      </c>
      <c r="E410" s="17" t="s">
        <v>908</v>
      </c>
      <c r="F410" s="11">
        <f>+F411</f>
        <v>9785600</v>
      </c>
      <c r="G410" s="11">
        <f>+G411</f>
        <v>2197179.05</v>
      </c>
      <c r="H410" s="11">
        <f t="shared" si="17"/>
        <v>7588420.95</v>
      </c>
    </row>
    <row r="411" spans="1:8" ht="24.75" customHeight="1">
      <c r="A411" s="66" t="s">
        <v>909</v>
      </c>
      <c r="B411" s="66"/>
      <c r="C411" s="66"/>
      <c r="D411" s="21">
        <v>200</v>
      </c>
      <c r="E411" s="17" t="s">
        <v>910</v>
      </c>
      <c r="F411" s="11">
        <f>+F412+F413+F414+F415</f>
        <v>9785600</v>
      </c>
      <c r="G411" s="11">
        <f>+G412+G413+G414+G415</f>
        <v>2197179.05</v>
      </c>
      <c r="H411" s="11">
        <f t="shared" si="17"/>
        <v>7588420.95</v>
      </c>
    </row>
    <row r="412" spans="1:8" ht="12.75">
      <c r="A412" s="50" t="s">
        <v>485</v>
      </c>
      <c r="B412" s="50"/>
      <c r="C412" s="50"/>
      <c r="D412" s="12">
        <v>200</v>
      </c>
      <c r="E412" s="12" t="s">
        <v>500</v>
      </c>
      <c r="F412" s="11">
        <v>6806100</v>
      </c>
      <c r="G412" s="11">
        <v>1574225.88</v>
      </c>
      <c r="H412" s="11">
        <f t="shared" si="17"/>
        <v>5231874.12</v>
      </c>
    </row>
    <row r="413" spans="1:8" ht="36" customHeight="1">
      <c r="A413" s="50" t="s">
        <v>487</v>
      </c>
      <c r="B413" s="50"/>
      <c r="C413" s="50"/>
      <c r="D413" s="12">
        <v>200</v>
      </c>
      <c r="E413" s="12" t="s">
        <v>501</v>
      </c>
      <c r="F413" s="11">
        <v>2055500</v>
      </c>
      <c r="G413" s="11">
        <v>466905.11</v>
      </c>
      <c r="H413" s="11">
        <f t="shared" si="17"/>
        <v>1588594.8900000001</v>
      </c>
    </row>
    <row r="414" spans="1:8" ht="12.75">
      <c r="A414" s="50" t="s">
        <v>434</v>
      </c>
      <c r="B414" s="50"/>
      <c r="C414" s="50"/>
      <c r="D414" s="12">
        <v>200</v>
      </c>
      <c r="E414" s="12" t="s">
        <v>502</v>
      </c>
      <c r="F414" s="11">
        <v>918200</v>
      </c>
      <c r="G414" s="11">
        <v>154630.06</v>
      </c>
      <c r="H414" s="11">
        <f t="shared" si="17"/>
        <v>763569.94</v>
      </c>
    </row>
    <row r="415" spans="1:8" ht="12.75">
      <c r="A415" s="50" t="s">
        <v>462</v>
      </c>
      <c r="B415" s="50"/>
      <c r="C415" s="50"/>
      <c r="D415" s="12">
        <v>200</v>
      </c>
      <c r="E415" s="12" t="s">
        <v>503</v>
      </c>
      <c r="F415" s="11">
        <v>5800</v>
      </c>
      <c r="G415" s="11">
        <v>1418</v>
      </c>
      <c r="H415" s="11">
        <f t="shared" si="17"/>
        <v>4382</v>
      </c>
    </row>
    <row r="416" spans="1:8" ht="12.75">
      <c r="A416" s="66" t="s">
        <v>911</v>
      </c>
      <c r="B416" s="66"/>
      <c r="C416" s="66"/>
      <c r="D416" s="21">
        <v>200</v>
      </c>
      <c r="E416" s="17" t="s">
        <v>912</v>
      </c>
      <c r="F416" s="11">
        <f>+F417</f>
        <v>36866200</v>
      </c>
      <c r="G416" s="11">
        <f>+G417</f>
        <v>6848440.74</v>
      </c>
      <c r="H416" s="11">
        <f t="shared" si="17"/>
        <v>30017759.259999998</v>
      </c>
    </row>
    <row r="417" spans="1:8" ht="12.75">
      <c r="A417" s="66" t="s">
        <v>909</v>
      </c>
      <c r="B417" s="66"/>
      <c r="C417" s="66"/>
      <c r="D417" s="21">
        <v>200</v>
      </c>
      <c r="E417" s="17" t="s">
        <v>913</v>
      </c>
      <c r="F417" s="11">
        <f>+F418+F419+F420+F421+F422+F423+F424+F425</f>
        <v>36866200</v>
      </c>
      <c r="G417" s="11">
        <f>+G418+G419+G420+G421+G422+G423+G424+G425</f>
        <v>6848440.74</v>
      </c>
      <c r="H417" s="11">
        <f t="shared" si="17"/>
        <v>30017759.259999998</v>
      </c>
    </row>
    <row r="418" spans="1:8" ht="12.75">
      <c r="A418" s="50" t="s">
        <v>485</v>
      </c>
      <c r="B418" s="50"/>
      <c r="C418" s="50"/>
      <c r="D418" s="12">
        <v>200</v>
      </c>
      <c r="E418" s="12" t="s">
        <v>504</v>
      </c>
      <c r="F418" s="11">
        <v>14008700</v>
      </c>
      <c r="G418" s="11">
        <v>3360281.74</v>
      </c>
      <c r="H418" s="11">
        <f t="shared" si="17"/>
        <v>10648418.26</v>
      </c>
    </row>
    <row r="419" spans="1:8" ht="24" customHeight="1">
      <c r="A419" s="50" t="s">
        <v>505</v>
      </c>
      <c r="B419" s="50"/>
      <c r="C419" s="50"/>
      <c r="D419" s="12">
        <v>200</v>
      </c>
      <c r="E419" s="12" t="s">
        <v>506</v>
      </c>
      <c r="F419" s="11">
        <v>23600</v>
      </c>
      <c r="G419" s="11">
        <v>0</v>
      </c>
      <c r="H419" s="11">
        <f t="shared" si="17"/>
        <v>23600</v>
      </c>
    </row>
    <row r="420" spans="1:8" ht="35.25" customHeight="1">
      <c r="A420" s="50" t="s">
        <v>487</v>
      </c>
      <c r="B420" s="50"/>
      <c r="C420" s="50"/>
      <c r="D420" s="12">
        <v>200</v>
      </c>
      <c r="E420" s="12" t="s">
        <v>507</v>
      </c>
      <c r="F420" s="11">
        <v>4230600</v>
      </c>
      <c r="G420" s="11">
        <v>1002777.74</v>
      </c>
      <c r="H420" s="11">
        <f t="shared" si="17"/>
        <v>3227822.26</v>
      </c>
    </row>
    <row r="421" spans="1:8" ht="12.75">
      <c r="A421" s="50" t="s">
        <v>434</v>
      </c>
      <c r="B421" s="50"/>
      <c r="C421" s="50"/>
      <c r="D421" s="12">
        <v>200</v>
      </c>
      <c r="E421" s="12" t="s">
        <v>508</v>
      </c>
      <c r="F421" s="11">
        <v>15925800</v>
      </c>
      <c r="G421" s="11">
        <v>1826011.91</v>
      </c>
      <c r="H421" s="11">
        <f t="shared" si="17"/>
        <v>14099788.09</v>
      </c>
    </row>
    <row r="422" spans="1:8" ht="12.75">
      <c r="A422" s="50" t="s">
        <v>460</v>
      </c>
      <c r="B422" s="50"/>
      <c r="C422" s="50"/>
      <c r="D422" s="12">
        <v>200</v>
      </c>
      <c r="E422" s="12" t="s">
        <v>509</v>
      </c>
      <c r="F422" s="11">
        <v>2371500</v>
      </c>
      <c r="G422" s="11">
        <v>623670.35</v>
      </c>
      <c r="H422" s="11">
        <f t="shared" si="17"/>
        <v>1747829.65</v>
      </c>
    </row>
    <row r="423" spans="1:8" ht="12.75">
      <c r="A423" s="50" t="s">
        <v>462</v>
      </c>
      <c r="B423" s="50"/>
      <c r="C423" s="50"/>
      <c r="D423" s="12">
        <v>200</v>
      </c>
      <c r="E423" s="12" t="s">
        <v>510</v>
      </c>
      <c r="F423" s="11">
        <v>231800</v>
      </c>
      <c r="G423" s="11">
        <v>18060</v>
      </c>
      <c r="H423" s="11">
        <f t="shared" si="17"/>
        <v>213740</v>
      </c>
    </row>
    <row r="424" spans="1:8" ht="12.75">
      <c r="A424" s="50" t="s">
        <v>511</v>
      </c>
      <c r="B424" s="50"/>
      <c r="C424" s="50"/>
      <c r="D424" s="12">
        <v>200</v>
      </c>
      <c r="E424" s="12" t="s">
        <v>512</v>
      </c>
      <c r="F424" s="11">
        <v>74100</v>
      </c>
      <c r="G424" s="11">
        <v>17638</v>
      </c>
      <c r="H424" s="11">
        <f t="shared" si="17"/>
        <v>56462</v>
      </c>
    </row>
    <row r="425" spans="1:8" ht="12.75">
      <c r="A425" s="50" t="s">
        <v>436</v>
      </c>
      <c r="B425" s="50"/>
      <c r="C425" s="50"/>
      <c r="D425" s="12">
        <v>200</v>
      </c>
      <c r="E425" s="12" t="s">
        <v>513</v>
      </c>
      <c r="F425" s="11">
        <v>100</v>
      </c>
      <c r="G425" s="11">
        <v>1</v>
      </c>
      <c r="H425" s="11">
        <f t="shared" si="17"/>
        <v>99</v>
      </c>
    </row>
    <row r="426" spans="1:8" ht="12.75">
      <c r="A426" s="66" t="s">
        <v>914</v>
      </c>
      <c r="B426" s="66"/>
      <c r="C426" s="66"/>
      <c r="D426" s="21">
        <v>200</v>
      </c>
      <c r="E426" s="17" t="s">
        <v>915</v>
      </c>
      <c r="F426" s="11">
        <f aca="true" t="shared" si="18" ref="F426:G430">+F427</f>
        <v>9000</v>
      </c>
      <c r="G426" s="11">
        <f t="shared" si="18"/>
        <v>0</v>
      </c>
      <c r="H426" s="11">
        <f t="shared" si="17"/>
        <v>9000</v>
      </c>
    </row>
    <row r="427" spans="1:8" ht="12.75">
      <c r="A427" s="66" t="s">
        <v>916</v>
      </c>
      <c r="B427" s="66"/>
      <c r="C427" s="66"/>
      <c r="D427" s="21">
        <v>200</v>
      </c>
      <c r="E427" s="17" t="s">
        <v>917</v>
      </c>
      <c r="F427" s="11">
        <f t="shared" si="18"/>
        <v>9000</v>
      </c>
      <c r="G427" s="11">
        <f t="shared" si="18"/>
        <v>0</v>
      </c>
      <c r="H427" s="11">
        <f t="shared" si="17"/>
        <v>9000</v>
      </c>
    </row>
    <row r="428" spans="1:8" ht="12.75">
      <c r="A428" s="66" t="s">
        <v>918</v>
      </c>
      <c r="B428" s="66"/>
      <c r="C428" s="66"/>
      <c r="D428" s="21">
        <v>200</v>
      </c>
      <c r="E428" s="17" t="s">
        <v>919</v>
      </c>
      <c r="F428" s="11">
        <f t="shared" si="18"/>
        <v>9000</v>
      </c>
      <c r="G428" s="11">
        <f t="shared" si="18"/>
        <v>0</v>
      </c>
      <c r="H428" s="11">
        <f t="shared" si="17"/>
        <v>9000</v>
      </c>
    </row>
    <row r="429" spans="1:8" ht="13.5" customHeight="1">
      <c r="A429" s="66" t="s">
        <v>920</v>
      </c>
      <c r="B429" s="66"/>
      <c r="C429" s="66"/>
      <c r="D429" s="21">
        <v>200</v>
      </c>
      <c r="E429" s="17" t="s">
        <v>921</v>
      </c>
      <c r="F429" s="11">
        <f t="shared" si="18"/>
        <v>9000</v>
      </c>
      <c r="G429" s="11">
        <f t="shared" si="18"/>
        <v>0</v>
      </c>
      <c r="H429" s="11">
        <f t="shared" si="17"/>
        <v>9000</v>
      </c>
    </row>
    <row r="430" spans="1:8" ht="24" customHeight="1">
      <c r="A430" s="66" t="s">
        <v>922</v>
      </c>
      <c r="B430" s="66"/>
      <c r="C430" s="66"/>
      <c r="D430" s="21">
        <v>200</v>
      </c>
      <c r="E430" s="17" t="s">
        <v>923</v>
      </c>
      <c r="F430" s="11">
        <f t="shared" si="18"/>
        <v>9000</v>
      </c>
      <c r="G430" s="11">
        <f t="shared" si="18"/>
        <v>0</v>
      </c>
      <c r="H430" s="11">
        <f t="shared" si="17"/>
        <v>9000</v>
      </c>
    </row>
    <row r="431" spans="1:8" ht="12.75">
      <c r="A431" s="50" t="s">
        <v>434</v>
      </c>
      <c r="B431" s="50"/>
      <c r="C431" s="50"/>
      <c r="D431" s="12">
        <v>200</v>
      </c>
      <c r="E431" s="12" t="s">
        <v>514</v>
      </c>
      <c r="F431" s="11">
        <v>9000</v>
      </c>
      <c r="G431" s="11">
        <v>0</v>
      </c>
      <c r="H431" s="11">
        <f t="shared" si="17"/>
        <v>9000</v>
      </c>
    </row>
    <row r="432" spans="1:8" ht="13.5" customHeight="1">
      <c r="A432" s="66" t="s">
        <v>924</v>
      </c>
      <c r="B432" s="66"/>
      <c r="C432" s="66"/>
      <c r="D432" s="21">
        <v>200</v>
      </c>
      <c r="E432" s="17" t="s">
        <v>925</v>
      </c>
      <c r="F432" s="11">
        <f>+F433+F439+F456</f>
        <v>10523700</v>
      </c>
      <c r="G432" s="11">
        <f>+G433+G439+G456</f>
        <v>2439167.73</v>
      </c>
      <c r="H432" s="11">
        <f t="shared" si="17"/>
        <v>8084532.27</v>
      </c>
    </row>
    <row r="433" spans="1:8" ht="12.75">
      <c r="A433" s="66" t="s">
        <v>926</v>
      </c>
      <c r="B433" s="66"/>
      <c r="C433" s="66"/>
      <c r="D433" s="21">
        <v>200</v>
      </c>
      <c r="E433" s="17" t="s">
        <v>927</v>
      </c>
      <c r="F433" s="11">
        <f aca="true" t="shared" si="19" ref="F433:G437">+F434</f>
        <v>2000</v>
      </c>
      <c r="G433" s="11">
        <f t="shared" si="19"/>
        <v>0</v>
      </c>
      <c r="H433" s="11">
        <f t="shared" si="17"/>
        <v>2000</v>
      </c>
    </row>
    <row r="434" spans="1:8" ht="46.5" customHeight="1">
      <c r="A434" s="66" t="s">
        <v>928</v>
      </c>
      <c r="B434" s="66"/>
      <c r="C434" s="66"/>
      <c r="D434" s="21">
        <v>200</v>
      </c>
      <c r="E434" s="17" t="s">
        <v>929</v>
      </c>
      <c r="F434" s="11">
        <f t="shared" si="19"/>
        <v>2000</v>
      </c>
      <c r="G434" s="11">
        <f t="shared" si="19"/>
        <v>0</v>
      </c>
      <c r="H434" s="11">
        <f t="shared" si="17"/>
        <v>2000</v>
      </c>
    </row>
    <row r="435" spans="1:8" ht="12.75">
      <c r="A435" s="66" t="s">
        <v>789</v>
      </c>
      <c r="B435" s="66"/>
      <c r="C435" s="66"/>
      <c r="D435" s="21">
        <v>200</v>
      </c>
      <c r="E435" s="17" t="s">
        <v>930</v>
      </c>
      <c r="F435" s="11">
        <f t="shared" si="19"/>
        <v>2000</v>
      </c>
      <c r="G435" s="11">
        <f t="shared" si="19"/>
        <v>0</v>
      </c>
      <c r="H435" s="11">
        <f t="shared" si="17"/>
        <v>2000</v>
      </c>
    </row>
    <row r="436" spans="1:8" ht="35.25" customHeight="1">
      <c r="A436" s="66" t="s">
        <v>931</v>
      </c>
      <c r="B436" s="66"/>
      <c r="C436" s="66"/>
      <c r="D436" s="21">
        <v>200</v>
      </c>
      <c r="E436" s="17" t="s">
        <v>932</v>
      </c>
      <c r="F436" s="11">
        <f t="shared" si="19"/>
        <v>2000</v>
      </c>
      <c r="G436" s="11">
        <f t="shared" si="19"/>
        <v>0</v>
      </c>
      <c r="H436" s="11">
        <f t="shared" si="17"/>
        <v>2000</v>
      </c>
    </row>
    <row r="437" spans="1:8" ht="34.5" customHeight="1">
      <c r="A437" s="66" t="s">
        <v>933</v>
      </c>
      <c r="B437" s="66"/>
      <c r="C437" s="66"/>
      <c r="D437" s="21">
        <v>200</v>
      </c>
      <c r="E437" s="17" t="s">
        <v>934</v>
      </c>
      <c r="F437" s="11">
        <f t="shared" si="19"/>
        <v>2000</v>
      </c>
      <c r="G437" s="11">
        <f t="shared" si="19"/>
        <v>0</v>
      </c>
      <c r="H437" s="11">
        <f t="shared" si="17"/>
        <v>2000</v>
      </c>
    </row>
    <row r="438" spans="1:8" ht="12.75">
      <c r="A438" s="50" t="s">
        <v>434</v>
      </c>
      <c r="B438" s="50"/>
      <c r="C438" s="50"/>
      <c r="D438" s="21">
        <v>200</v>
      </c>
      <c r="E438" s="21" t="s">
        <v>515</v>
      </c>
      <c r="F438" s="11">
        <v>2000</v>
      </c>
      <c r="G438" s="11">
        <v>0</v>
      </c>
      <c r="H438" s="11">
        <f t="shared" si="17"/>
        <v>2000</v>
      </c>
    </row>
    <row r="439" spans="1:8" ht="24" customHeight="1">
      <c r="A439" s="66" t="s">
        <v>935</v>
      </c>
      <c r="B439" s="66"/>
      <c r="C439" s="66"/>
      <c r="D439" s="21">
        <v>200</v>
      </c>
      <c r="E439" s="17" t="s">
        <v>936</v>
      </c>
      <c r="F439" s="11">
        <f aca="true" t="shared" si="20" ref="F439:G441">+F440</f>
        <v>10438700</v>
      </c>
      <c r="G439" s="11">
        <f t="shared" si="20"/>
        <v>2418167.73</v>
      </c>
      <c r="H439" s="11">
        <f t="shared" si="17"/>
        <v>8020532.27</v>
      </c>
    </row>
    <row r="440" spans="1:8" ht="46.5" customHeight="1">
      <c r="A440" s="66" t="s">
        <v>928</v>
      </c>
      <c r="B440" s="66"/>
      <c r="C440" s="66"/>
      <c r="D440" s="21">
        <v>200</v>
      </c>
      <c r="E440" s="17" t="s">
        <v>937</v>
      </c>
      <c r="F440" s="11">
        <f t="shared" si="20"/>
        <v>10438700</v>
      </c>
      <c r="G440" s="11">
        <f t="shared" si="20"/>
        <v>2418167.73</v>
      </c>
      <c r="H440" s="11">
        <f t="shared" si="17"/>
        <v>8020532.27</v>
      </c>
    </row>
    <row r="441" spans="1:8" ht="15" customHeight="1">
      <c r="A441" s="66" t="s">
        <v>789</v>
      </c>
      <c r="B441" s="66"/>
      <c r="C441" s="66"/>
      <c r="D441" s="21">
        <v>200</v>
      </c>
      <c r="E441" s="17" t="s">
        <v>938</v>
      </c>
      <c r="F441" s="11">
        <f t="shared" si="20"/>
        <v>10438700</v>
      </c>
      <c r="G441" s="11">
        <f t="shared" si="20"/>
        <v>2418167.73</v>
      </c>
      <c r="H441" s="11">
        <f t="shared" si="17"/>
        <v>8020532.27</v>
      </c>
    </row>
    <row r="442" spans="1:8" ht="24" customHeight="1">
      <c r="A442" s="66" t="s">
        <v>939</v>
      </c>
      <c r="B442" s="66"/>
      <c r="C442" s="66"/>
      <c r="D442" s="21">
        <v>200</v>
      </c>
      <c r="E442" s="17" t="s">
        <v>940</v>
      </c>
      <c r="F442" s="11">
        <f>+F443+F449+F451+F453</f>
        <v>10438700</v>
      </c>
      <c r="G442" s="11">
        <f>+G443+G449+G451+G453</f>
        <v>2418167.73</v>
      </c>
      <c r="H442" s="11">
        <f t="shared" si="17"/>
        <v>8020532.27</v>
      </c>
    </row>
    <row r="443" spans="1:8" ht="24" customHeight="1">
      <c r="A443" s="66" t="s">
        <v>909</v>
      </c>
      <c r="B443" s="66"/>
      <c r="C443" s="66"/>
      <c r="D443" s="21">
        <v>200</v>
      </c>
      <c r="E443" s="17" t="s">
        <v>941</v>
      </c>
      <c r="F443" s="11">
        <f>+F444+F445+F446+F447+F448</f>
        <v>4856100</v>
      </c>
      <c r="G443" s="11">
        <f>+G444+G445+G446+G447+G448</f>
        <v>1208060.88</v>
      </c>
      <c r="H443" s="11">
        <f t="shared" si="17"/>
        <v>3648039.12</v>
      </c>
    </row>
    <row r="444" spans="1:8" ht="12.75">
      <c r="A444" s="50" t="s">
        <v>485</v>
      </c>
      <c r="B444" s="50"/>
      <c r="C444" s="50"/>
      <c r="D444" s="21">
        <v>200</v>
      </c>
      <c r="E444" s="21" t="s">
        <v>516</v>
      </c>
      <c r="F444" s="18">
        <v>3581800</v>
      </c>
      <c r="G444" s="18">
        <v>832867.59</v>
      </c>
      <c r="H444" s="11">
        <f t="shared" si="17"/>
        <v>2748932.41</v>
      </c>
    </row>
    <row r="445" spans="1:8" ht="26.25" customHeight="1">
      <c r="A445" s="50" t="s">
        <v>505</v>
      </c>
      <c r="B445" s="50"/>
      <c r="C445" s="50"/>
      <c r="D445" s="21">
        <v>200</v>
      </c>
      <c r="E445" s="21" t="s">
        <v>517</v>
      </c>
      <c r="F445" s="18">
        <v>9700</v>
      </c>
      <c r="G445" s="18">
        <v>0</v>
      </c>
      <c r="H445" s="11">
        <f t="shared" si="17"/>
        <v>9700</v>
      </c>
    </row>
    <row r="446" spans="1:8" ht="36" customHeight="1">
      <c r="A446" s="50" t="s">
        <v>487</v>
      </c>
      <c r="B446" s="50"/>
      <c r="C446" s="50"/>
      <c r="D446" s="21">
        <v>200</v>
      </c>
      <c r="E446" s="21" t="s">
        <v>518</v>
      </c>
      <c r="F446" s="18">
        <v>1081700</v>
      </c>
      <c r="G446" s="18">
        <v>249748.29</v>
      </c>
      <c r="H446" s="11">
        <f t="shared" si="17"/>
        <v>831951.71</v>
      </c>
    </row>
    <row r="447" spans="1:8" ht="14.25" customHeight="1">
      <c r="A447" s="50" t="s">
        <v>434</v>
      </c>
      <c r="B447" s="50"/>
      <c r="C447" s="50"/>
      <c r="D447" s="12">
        <v>200</v>
      </c>
      <c r="E447" s="12" t="s">
        <v>519</v>
      </c>
      <c r="F447" s="11">
        <v>182800</v>
      </c>
      <c r="G447" s="11">
        <v>125445</v>
      </c>
      <c r="H447" s="11">
        <f t="shared" si="17"/>
        <v>57355</v>
      </c>
    </row>
    <row r="448" spans="1:8" ht="12.75">
      <c r="A448" s="50" t="s">
        <v>436</v>
      </c>
      <c r="B448" s="50"/>
      <c r="C448" s="50"/>
      <c r="D448" s="12">
        <v>200</v>
      </c>
      <c r="E448" s="12" t="s">
        <v>520</v>
      </c>
      <c r="F448" s="11">
        <v>100</v>
      </c>
      <c r="G448" s="11">
        <v>0</v>
      </c>
      <c r="H448" s="11">
        <f t="shared" si="17"/>
        <v>100</v>
      </c>
    </row>
    <row r="449" spans="1:8" ht="26.25" customHeight="1">
      <c r="A449" s="66" t="s">
        <v>942</v>
      </c>
      <c r="B449" s="66"/>
      <c r="C449" s="66"/>
      <c r="D449" s="21">
        <v>200</v>
      </c>
      <c r="E449" s="17" t="s">
        <v>943</v>
      </c>
      <c r="F449" s="11">
        <f>+F450</f>
        <v>2434000</v>
      </c>
      <c r="G449" s="11">
        <f>+G450</f>
        <v>376021.54</v>
      </c>
      <c r="H449" s="11">
        <f t="shared" si="17"/>
        <v>2057978.46</v>
      </c>
    </row>
    <row r="450" spans="1:8" ht="12.75">
      <c r="A450" s="50" t="s">
        <v>434</v>
      </c>
      <c r="B450" s="50"/>
      <c r="C450" s="50"/>
      <c r="D450" s="12">
        <v>200</v>
      </c>
      <c r="E450" s="12" t="s">
        <v>521</v>
      </c>
      <c r="F450" s="11">
        <v>2434000</v>
      </c>
      <c r="G450" s="11">
        <v>376021.54</v>
      </c>
      <c r="H450" s="11">
        <f t="shared" si="17"/>
        <v>2057978.46</v>
      </c>
    </row>
    <row r="451" spans="1:8" ht="57" customHeight="1">
      <c r="A451" s="66" t="s">
        <v>944</v>
      </c>
      <c r="B451" s="66"/>
      <c r="C451" s="66"/>
      <c r="D451" s="21">
        <v>200</v>
      </c>
      <c r="E451" s="17" t="s">
        <v>945</v>
      </c>
      <c r="F451" s="11">
        <f>+F452</f>
        <v>2797100</v>
      </c>
      <c r="G451" s="11">
        <f>+G452</f>
        <v>699000</v>
      </c>
      <c r="H451" s="11">
        <f t="shared" si="17"/>
        <v>2098100</v>
      </c>
    </row>
    <row r="452" spans="1:8" ht="12.75">
      <c r="A452" s="50" t="s">
        <v>289</v>
      </c>
      <c r="B452" s="50"/>
      <c r="C452" s="50"/>
      <c r="D452" s="12">
        <v>200</v>
      </c>
      <c r="E452" s="12" t="s">
        <v>522</v>
      </c>
      <c r="F452" s="11">
        <v>2797100</v>
      </c>
      <c r="G452" s="11">
        <v>699000</v>
      </c>
      <c r="H452" s="11">
        <f t="shared" si="17"/>
        <v>2098100</v>
      </c>
    </row>
    <row r="453" spans="1:8" ht="15" customHeight="1">
      <c r="A453" s="66" t="s">
        <v>946</v>
      </c>
      <c r="B453" s="66"/>
      <c r="C453" s="66"/>
      <c r="D453" s="21">
        <v>200</v>
      </c>
      <c r="E453" s="17" t="s">
        <v>947</v>
      </c>
      <c r="F453" s="11">
        <f>+F454+F455</f>
        <v>351500</v>
      </c>
      <c r="G453" s="11">
        <f>+G454+G455</f>
        <v>135085.31</v>
      </c>
      <c r="H453" s="11">
        <f t="shared" si="17"/>
        <v>216414.69</v>
      </c>
    </row>
    <row r="454" spans="1:8" ht="12.75">
      <c r="A454" s="50" t="s">
        <v>485</v>
      </c>
      <c r="B454" s="50"/>
      <c r="C454" s="50"/>
      <c r="D454" s="12">
        <v>200</v>
      </c>
      <c r="E454" s="12" t="s">
        <v>523</v>
      </c>
      <c r="F454" s="11">
        <v>270000</v>
      </c>
      <c r="G454" s="11">
        <v>104679.96</v>
      </c>
      <c r="H454" s="11">
        <f t="shared" si="17"/>
        <v>165320.03999999998</v>
      </c>
    </row>
    <row r="455" spans="1:8" ht="35.25" customHeight="1">
      <c r="A455" s="50" t="s">
        <v>487</v>
      </c>
      <c r="B455" s="50"/>
      <c r="C455" s="50"/>
      <c r="D455" s="12">
        <v>200</v>
      </c>
      <c r="E455" s="12" t="s">
        <v>524</v>
      </c>
      <c r="F455" s="11">
        <v>81500</v>
      </c>
      <c r="G455" s="11">
        <v>30405.35</v>
      </c>
      <c r="H455" s="11">
        <f t="shared" si="17"/>
        <v>51094.65</v>
      </c>
    </row>
    <row r="456" spans="1:8" ht="24" customHeight="1">
      <c r="A456" s="66" t="s">
        <v>948</v>
      </c>
      <c r="B456" s="66"/>
      <c r="C456" s="66"/>
      <c r="D456" s="21">
        <v>200</v>
      </c>
      <c r="E456" s="17" t="s">
        <v>949</v>
      </c>
      <c r="F456" s="11">
        <f>+F457+F462+F467</f>
        <v>83000</v>
      </c>
      <c r="G456" s="11">
        <f>+G457+G462+G467</f>
        <v>21000</v>
      </c>
      <c r="H456" s="11">
        <f t="shared" si="17"/>
        <v>62000</v>
      </c>
    </row>
    <row r="457" spans="1:8" ht="46.5" customHeight="1">
      <c r="A457" s="66" t="s">
        <v>928</v>
      </c>
      <c r="B457" s="66"/>
      <c r="C457" s="66"/>
      <c r="D457" s="21">
        <v>200</v>
      </c>
      <c r="E457" s="17" t="s">
        <v>950</v>
      </c>
      <c r="F457" s="11">
        <f aca="true" t="shared" si="21" ref="F457:G460">+F458</f>
        <v>52000</v>
      </c>
      <c r="G457" s="11">
        <f t="shared" si="21"/>
        <v>0</v>
      </c>
      <c r="H457" s="11">
        <f t="shared" si="17"/>
        <v>52000</v>
      </c>
    </row>
    <row r="458" spans="1:8" ht="12.75">
      <c r="A458" s="66" t="s">
        <v>789</v>
      </c>
      <c r="B458" s="66"/>
      <c r="C458" s="66"/>
      <c r="D458" s="21">
        <v>200</v>
      </c>
      <c r="E458" s="17" t="s">
        <v>951</v>
      </c>
      <c r="F458" s="11">
        <f t="shared" si="21"/>
        <v>52000</v>
      </c>
      <c r="G458" s="11">
        <f t="shared" si="21"/>
        <v>0</v>
      </c>
      <c r="H458" s="11">
        <f t="shared" si="17"/>
        <v>52000</v>
      </c>
    </row>
    <row r="459" spans="1:8" ht="23.25" customHeight="1">
      <c r="A459" s="66" t="s">
        <v>952</v>
      </c>
      <c r="B459" s="66"/>
      <c r="C459" s="66"/>
      <c r="D459" s="21">
        <v>200</v>
      </c>
      <c r="E459" s="17" t="s">
        <v>953</v>
      </c>
      <c r="F459" s="11">
        <f t="shared" si="21"/>
        <v>52000</v>
      </c>
      <c r="G459" s="11">
        <f t="shared" si="21"/>
        <v>0</v>
      </c>
      <c r="H459" s="11">
        <f t="shared" si="17"/>
        <v>52000</v>
      </c>
    </row>
    <row r="460" spans="1:8" ht="24" customHeight="1">
      <c r="A460" s="66" t="s">
        <v>954</v>
      </c>
      <c r="B460" s="66"/>
      <c r="C460" s="66"/>
      <c r="D460" s="21">
        <v>200</v>
      </c>
      <c r="E460" s="17" t="s">
        <v>955</v>
      </c>
      <c r="F460" s="11">
        <f t="shared" si="21"/>
        <v>52000</v>
      </c>
      <c r="G460" s="11">
        <f t="shared" si="21"/>
        <v>0</v>
      </c>
      <c r="H460" s="11">
        <f t="shared" si="17"/>
        <v>52000</v>
      </c>
    </row>
    <row r="461" spans="1:8" ht="12.75">
      <c r="A461" s="50" t="s">
        <v>434</v>
      </c>
      <c r="B461" s="50"/>
      <c r="C461" s="50"/>
      <c r="D461" s="12">
        <v>200</v>
      </c>
      <c r="E461" s="12" t="s">
        <v>525</v>
      </c>
      <c r="F461" s="11">
        <v>52000</v>
      </c>
      <c r="G461" s="11">
        <v>0</v>
      </c>
      <c r="H461" s="11">
        <f t="shared" si="17"/>
        <v>52000</v>
      </c>
    </row>
    <row r="462" spans="1:8" ht="46.5" customHeight="1">
      <c r="A462" s="66" t="s">
        <v>956</v>
      </c>
      <c r="B462" s="66"/>
      <c r="C462" s="66"/>
      <c r="D462" s="21">
        <v>200</v>
      </c>
      <c r="E462" s="17" t="s">
        <v>957</v>
      </c>
      <c r="F462" s="11">
        <f aca="true" t="shared" si="22" ref="F462:G465">+F463</f>
        <v>21000</v>
      </c>
      <c r="G462" s="11">
        <f t="shared" si="22"/>
        <v>21000</v>
      </c>
      <c r="H462" s="11">
        <f t="shared" si="17"/>
        <v>0</v>
      </c>
    </row>
    <row r="463" spans="1:8" ht="14.25" customHeight="1">
      <c r="A463" s="66" t="s">
        <v>789</v>
      </c>
      <c r="B463" s="66"/>
      <c r="C463" s="66"/>
      <c r="D463" s="21">
        <v>200</v>
      </c>
      <c r="E463" s="17" t="s">
        <v>958</v>
      </c>
      <c r="F463" s="11">
        <f t="shared" si="22"/>
        <v>21000</v>
      </c>
      <c r="G463" s="11">
        <f t="shared" si="22"/>
        <v>21000</v>
      </c>
      <c r="H463" s="11">
        <f t="shared" si="17"/>
        <v>0</v>
      </c>
    </row>
    <row r="464" spans="1:8" ht="24.75" customHeight="1">
      <c r="A464" s="66" t="s">
        <v>959</v>
      </c>
      <c r="B464" s="66"/>
      <c r="C464" s="66"/>
      <c r="D464" s="21">
        <v>200</v>
      </c>
      <c r="E464" s="17" t="s">
        <v>960</v>
      </c>
      <c r="F464" s="11">
        <f t="shared" si="22"/>
        <v>21000</v>
      </c>
      <c r="G464" s="11">
        <f t="shared" si="22"/>
        <v>21000</v>
      </c>
      <c r="H464" s="11">
        <f t="shared" si="17"/>
        <v>0</v>
      </c>
    </row>
    <row r="465" spans="1:8" ht="57" customHeight="1">
      <c r="A465" s="66" t="s">
        <v>961</v>
      </c>
      <c r="B465" s="66"/>
      <c r="C465" s="66"/>
      <c r="D465" s="21">
        <v>200</v>
      </c>
      <c r="E465" s="17" t="s">
        <v>962</v>
      </c>
      <c r="F465" s="11">
        <f t="shared" si="22"/>
        <v>21000</v>
      </c>
      <c r="G465" s="11">
        <f t="shared" si="22"/>
        <v>21000</v>
      </c>
      <c r="H465" s="11">
        <f t="shared" si="17"/>
        <v>0</v>
      </c>
    </row>
    <row r="466" spans="1:8" ht="12.75">
      <c r="A466" s="50" t="s">
        <v>434</v>
      </c>
      <c r="B466" s="50"/>
      <c r="C466" s="50"/>
      <c r="D466" s="12">
        <v>200</v>
      </c>
      <c r="E466" s="12" t="s">
        <v>526</v>
      </c>
      <c r="F466" s="11">
        <v>21000</v>
      </c>
      <c r="G466" s="11">
        <v>21000</v>
      </c>
      <c r="H466" s="11">
        <f t="shared" si="17"/>
        <v>0</v>
      </c>
    </row>
    <row r="467" spans="1:8" ht="14.25" customHeight="1">
      <c r="A467" s="66" t="s">
        <v>963</v>
      </c>
      <c r="B467" s="66"/>
      <c r="C467" s="66"/>
      <c r="D467" s="21">
        <v>200</v>
      </c>
      <c r="E467" s="17" t="s">
        <v>964</v>
      </c>
      <c r="F467" s="11">
        <f aca="true" t="shared" si="23" ref="F467:G469">+F468</f>
        <v>10000</v>
      </c>
      <c r="G467" s="11">
        <f t="shared" si="23"/>
        <v>0</v>
      </c>
      <c r="H467" s="11">
        <f t="shared" si="17"/>
        <v>10000</v>
      </c>
    </row>
    <row r="468" spans="1:8" ht="36" customHeight="1">
      <c r="A468" s="66" t="s">
        <v>965</v>
      </c>
      <c r="B468" s="66"/>
      <c r="C468" s="66"/>
      <c r="D468" s="21">
        <v>200</v>
      </c>
      <c r="E468" s="17" t="s">
        <v>966</v>
      </c>
      <c r="F468" s="11">
        <f t="shared" si="23"/>
        <v>10000</v>
      </c>
      <c r="G468" s="11">
        <f t="shared" si="23"/>
        <v>0</v>
      </c>
      <c r="H468" s="11">
        <f t="shared" si="17"/>
        <v>10000</v>
      </c>
    </row>
    <row r="469" spans="1:8" ht="36.75" customHeight="1">
      <c r="A469" s="66" t="s">
        <v>967</v>
      </c>
      <c r="B469" s="66"/>
      <c r="C469" s="66"/>
      <c r="D469" s="21">
        <v>200</v>
      </c>
      <c r="E469" s="17" t="s">
        <v>968</v>
      </c>
      <c r="F469" s="11">
        <f t="shared" si="23"/>
        <v>10000</v>
      </c>
      <c r="G469" s="11">
        <f t="shared" si="23"/>
        <v>0</v>
      </c>
      <c r="H469" s="11">
        <f t="shared" si="17"/>
        <v>10000</v>
      </c>
    </row>
    <row r="470" spans="1:8" ht="12.75">
      <c r="A470" s="50" t="s">
        <v>434</v>
      </c>
      <c r="B470" s="50"/>
      <c r="C470" s="50"/>
      <c r="D470" s="12">
        <v>200</v>
      </c>
      <c r="E470" s="12" t="s">
        <v>527</v>
      </c>
      <c r="F470" s="11">
        <v>10000</v>
      </c>
      <c r="G470" s="11">
        <v>0</v>
      </c>
      <c r="H470" s="11">
        <f t="shared" si="17"/>
        <v>10000</v>
      </c>
    </row>
    <row r="471" spans="1:8" ht="12.75">
      <c r="A471" s="66" t="s">
        <v>969</v>
      </c>
      <c r="B471" s="66"/>
      <c r="C471" s="66"/>
      <c r="D471" s="21">
        <v>200</v>
      </c>
      <c r="E471" s="17" t="s">
        <v>970</v>
      </c>
      <c r="F471" s="11">
        <f>+F472+F484+F490+F502</f>
        <v>12538400</v>
      </c>
      <c r="G471" s="11">
        <f>+G472+G484+G490+G502</f>
        <v>42000</v>
      </c>
      <c r="H471" s="11">
        <f t="shared" si="17"/>
        <v>12496400</v>
      </c>
    </row>
    <row r="472" spans="1:8" ht="12.75">
      <c r="A472" s="66" t="s">
        <v>971</v>
      </c>
      <c r="B472" s="66"/>
      <c r="C472" s="66"/>
      <c r="D472" s="21">
        <v>200</v>
      </c>
      <c r="E472" s="17" t="s">
        <v>972</v>
      </c>
      <c r="F472" s="11">
        <f>+F473</f>
        <v>3848300</v>
      </c>
      <c r="G472" s="11">
        <f>+G473</f>
        <v>0</v>
      </c>
      <c r="H472" s="11">
        <f aca="true" t="shared" si="24" ref="H472:H535">+F472-G472</f>
        <v>3848300</v>
      </c>
    </row>
    <row r="473" spans="1:8" ht="45.75" customHeight="1">
      <c r="A473" s="66" t="s">
        <v>806</v>
      </c>
      <c r="B473" s="66"/>
      <c r="C473" s="66"/>
      <c r="D473" s="21">
        <v>200</v>
      </c>
      <c r="E473" s="17" t="s">
        <v>973</v>
      </c>
      <c r="F473" s="11">
        <f>+F474</f>
        <v>3848300</v>
      </c>
      <c r="G473" s="11">
        <f>+G474</f>
        <v>0</v>
      </c>
      <c r="H473" s="11">
        <f t="shared" si="24"/>
        <v>3848300</v>
      </c>
    </row>
    <row r="474" spans="1:8" ht="14.25" customHeight="1">
      <c r="A474" s="66" t="s">
        <v>789</v>
      </c>
      <c r="B474" s="66"/>
      <c r="C474" s="66"/>
      <c r="D474" s="21">
        <v>200</v>
      </c>
      <c r="E474" s="17" t="s">
        <v>974</v>
      </c>
      <c r="F474" s="11">
        <f>+F475+F478+F481</f>
        <v>3848300</v>
      </c>
      <c r="G474" s="11">
        <f>+G475+G478+G481</f>
        <v>0</v>
      </c>
      <c r="H474" s="11">
        <f t="shared" si="24"/>
        <v>3848300</v>
      </c>
    </row>
    <row r="475" spans="1:8" ht="22.5" customHeight="1">
      <c r="A475" s="66" t="s">
        <v>802</v>
      </c>
      <c r="B475" s="66"/>
      <c r="C475" s="66"/>
      <c r="D475" s="21">
        <v>200</v>
      </c>
      <c r="E475" s="17" t="s">
        <v>975</v>
      </c>
      <c r="F475" s="11">
        <f>+F476</f>
        <v>3089700</v>
      </c>
      <c r="G475" s="11">
        <f>+G476</f>
        <v>0</v>
      </c>
      <c r="H475" s="11">
        <f t="shared" si="24"/>
        <v>3089700</v>
      </c>
    </row>
    <row r="476" spans="1:8" ht="35.25" customHeight="1">
      <c r="A476" s="66" t="s">
        <v>800</v>
      </c>
      <c r="B476" s="66"/>
      <c r="C476" s="66"/>
      <c r="D476" s="21">
        <v>200</v>
      </c>
      <c r="E476" s="17" t="s">
        <v>976</v>
      </c>
      <c r="F476" s="11">
        <f>+F477</f>
        <v>3089700</v>
      </c>
      <c r="G476" s="11">
        <f>+G477</f>
        <v>0</v>
      </c>
      <c r="H476" s="11">
        <f t="shared" si="24"/>
        <v>3089700</v>
      </c>
    </row>
    <row r="477" spans="1:8" ht="45" customHeight="1">
      <c r="A477" s="50" t="s">
        <v>528</v>
      </c>
      <c r="B477" s="50"/>
      <c r="C477" s="50"/>
      <c r="D477" s="12">
        <v>200</v>
      </c>
      <c r="E477" s="12" t="s">
        <v>529</v>
      </c>
      <c r="F477" s="11">
        <v>3089700</v>
      </c>
      <c r="G477" s="11">
        <v>0</v>
      </c>
      <c r="H477" s="11">
        <f t="shared" si="24"/>
        <v>3089700</v>
      </c>
    </row>
    <row r="478" spans="1:8" ht="35.25" customHeight="1">
      <c r="A478" s="66" t="s">
        <v>977</v>
      </c>
      <c r="B478" s="66"/>
      <c r="C478" s="66"/>
      <c r="D478" s="21">
        <v>200</v>
      </c>
      <c r="E478" s="17" t="s">
        <v>978</v>
      </c>
      <c r="F478" s="11">
        <f>+F479</f>
        <v>659800</v>
      </c>
      <c r="G478" s="11">
        <f>+G479</f>
        <v>0</v>
      </c>
      <c r="H478" s="11">
        <f t="shared" si="24"/>
        <v>659800</v>
      </c>
    </row>
    <row r="479" spans="1:8" ht="81" customHeight="1">
      <c r="A479" s="66" t="s">
        <v>979</v>
      </c>
      <c r="B479" s="66"/>
      <c r="C479" s="66"/>
      <c r="D479" s="21">
        <v>200</v>
      </c>
      <c r="E479" s="17" t="s">
        <v>980</v>
      </c>
      <c r="F479" s="11">
        <f>+F480</f>
        <v>659800</v>
      </c>
      <c r="G479" s="11">
        <f>+G480</f>
        <v>0</v>
      </c>
      <c r="H479" s="11">
        <f t="shared" si="24"/>
        <v>659800</v>
      </c>
    </row>
    <row r="480" spans="1:8" ht="12.75">
      <c r="A480" s="50" t="s">
        <v>434</v>
      </c>
      <c r="B480" s="50"/>
      <c r="C480" s="50"/>
      <c r="D480" s="12">
        <v>200</v>
      </c>
      <c r="E480" s="12" t="s">
        <v>530</v>
      </c>
      <c r="F480" s="11">
        <v>659800</v>
      </c>
      <c r="G480" s="11">
        <v>0</v>
      </c>
      <c r="H480" s="11">
        <f t="shared" si="24"/>
        <v>659800</v>
      </c>
    </row>
    <row r="481" spans="1:8" ht="81" customHeight="1">
      <c r="A481" s="66" t="s">
        <v>981</v>
      </c>
      <c r="B481" s="66"/>
      <c r="C481" s="66"/>
      <c r="D481" s="21">
        <v>200</v>
      </c>
      <c r="E481" s="17" t="s">
        <v>982</v>
      </c>
      <c r="F481" s="11">
        <f>+F482</f>
        <v>98800</v>
      </c>
      <c r="G481" s="11">
        <f>+G482</f>
        <v>0</v>
      </c>
      <c r="H481" s="11">
        <f t="shared" si="24"/>
        <v>98800</v>
      </c>
    </row>
    <row r="482" spans="1:8" ht="24" customHeight="1">
      <c r="A482" s="66" t="s">
        <v>983</v>
      </c>
      <c r="B482" s="66"/>
      <c r="C482" s="66"/>
      <c r="D482" s="21">
        <v>200</v>
      </c>
      <c r="E482" s="17" t="s">
        <v>984</v>
      </c>
      <c r="F482" s="11">
        <f>+F483</f>
        <v>98800</v>
      </c>
      <c r="G482" s="11">
        <f>+G483</f>
        <v>0</v>
      </c>
      <c r="H482" s="11">
        <f t="shared" si="24"/>
        <v>98800</v>
      </c>
    </row>
    <row r="483" spans="1:8" ht="12.75">
      <c r="A483" s="50" t="s">
        <v>434</v>
      </c>
      <c r="B483" s="50"/>
      <c r="C483" s="50"/>
      <c r="D483" s="12">
        <v>200</v>
      </c>
      <c r="E483" s="12" t="s">
        <v>531</v>
      </c>
      <c r="F483" s="11">
        <v>98800</v>
      </c>
      <c r="G483" s="11">
        <v>0</v>
      </c>
      <c r="H483" s="11">
        <f t="shared" si="24"/>
        <v>98800</v>
      </c>
    </row>
    <row r="484" spans="1:8" ht="12.75">
      <c r="A484" s="66" t="s">
        <v>985</v>
      </c>
      <c r="B484" s="66"/>
      <c r="C484" s="66"/>
      <c r="D484" s="21">
        <v>200</v>
      </c>
      <c r="E484" s="17" t="s">
        <v>986</v>
      </c>
      <c r="F484" s="11">
        <f aca="true" t="shared" si="25" ref="F484:G488">+F485</f>
        <v>4290500</v>
      </c>
      <c r="G484" s="11">
        <f t="shared" si="25"/>
        <v>0</v>
      </c>
      <c r="H484" s="11">
        <f t="shared" si="24"/>
        <v>4290500</v>
      </c>
    </row>
    <row r="485" spans="1:8" ht="45.75" customHeight="1">
      <c r="A485" s="66" t="s">
        <v>987</v>
      </c>
      <c r="B485" s="66"/>
      <c r="C485" s="66"/>
      <c r="D485" s="21">
        <v>200</v>
      </c>
      <c r="E485" s="17" t="s">
        <v>988</v>
      </c>
      <c r="F485" s="11">
        <f t="shared" si="25"/>
        <v>4290500</v>
      </c>
      <c r="G485" s="11">
        <f t="shared" si="25"/>
        <v>0</v>
      </c>
      <c r="H485" s="11">
        <f t="shared" si="24"/>
        <v>4290500</v>
      </c>
    </row>
    <row r="486" spans="1:8" ht="12.75" customHeight="1">
      <c r="A486" s="66" t="s">
        <v>789</v>
      </c>
      <c r="B486" s="66"/>
      <c r="C486" s="66"/>
      <c r="D486" s="21">
        <v>200</v>
      </c>
      <c r="E486" s="17" t="s">
        <v>989</v>
      </c>
      <c r="F486" s="11">
        <f t="shared" si="25"/>
        <v>4290500</v>
      </c>
      <c r="G486" s="11">
        <f t="shared" si="25"/>
        <v>0</v>
      </c>
      <c r="H486" s="11">
        <f t="shared" si="24"/>
        <v>4290500</v>
      </c>
    </row>
    <row r="487" spans="1:8" ht="24.75" customHeight="1">
      <c r="A487" s="66" t="s">
        <v>990</v>
      </c>
      <c r="B487" s="66"/>
      <c r="C487" s="66"/>
      <c r="D487" s="21">
        <v>200</v>
      </c>
      <c r="E487" s="17" t="s">
        <v>991</v>
      </c>
      <c r="F487" s="11">
        <f t="shared" si="25"/>
        <v>4290500</v>
      </c>
      <c r="G487" s="11">
        <f t="shared" si="25"/>
        <v>0</v>
      </c>
      <c r="H487" s="11">
        <f t="shared" si="24"/>
        <v>4290500</v>
      </c>
    </row>
    <row r="488" spans="1:8" ht="24" customHeight="1">
      <c r="A488" s="66" t="s">
        <v>992</v>
      </c>
      <c r="B488" s="66"/>
      <c r="C488" s="66"/>
      <c r="D488" s="21">
        <v>200</v>
      </c>
      <c r="E488" s="17" t="s">
        <v>993</v>
      </c>
      <c r="F488" s="11">
        <f t="shared" si="25"/>
        <v>4290500</v>
      </c>
      <c r="G488" s="11">
        <f t="shared" si="25"/>
        <v>0</v>
      </c>
      <c r="H488" s="11">
        <f t="shared" si="24"/>
        <v>4290500</v>
      </c>
    </row>
    <row r="489" spans="1:8" ht="12.75">
      <c r="A489" s="50" t="s">
        <v>434</v>
      </c>
      <c r="B489" s="50"/>
      <c r="C489" s="50"/>
      <c r="D489" s="12">
        <v>200</v>
      </c>
      <c r="E489" s="12" t="s">
        <v>532</v>
      </c>
      <c r="F489" s="11">
        <v>4290500</v>
      </c>
      <c r="G489" s="11">
        <v>0</v>
      </c>
      <c r="H489" s="11">
        <f t="shared" si="24"/>
        <v>4290500</v>
      </c>
    </row>
    <row r="490" spans="1:8" ht="12.75">
      <c r="A490" s="66" t="s">
        <v>994</v>
      </c>
      <c r="B490" s="66"/>
      <c r="C490" s="66"/>
      <c r="D490" s="21">
        <v>200</v>
      </c>
      <c r="E490" s="17" t="s">
        <v>995</v>
      </c>
      <c r="F490" s="11">
        <f>+F491</f>
        <v>2312000</v>
      </c>
      <c r="G490" s="11">
        <f>+G491</f>
        <v>42000</v>
      </c>
      <c r="H490" s="11">
        <f t="shared" si="24"/>
        <v>2270000</v>
      </c>
    </row>
    <row r="491" spans="1:8" ht="35.25" customHeight="1">
      <c r="A491" s="66" t="s">
        <v>996</v>
      </c>
      <c r="B491" s="66"/>
      <c r="C491" s="66"/>
      <c r="D491" s="21">
        <v>200</v>
      </c>
      <c r="E491" s="17" t="s">
        <v>997</v>
      </c>
      <c r="F491" s="11">
        <f>+F492</f>
        <v>2312000</v>
      </c>
      <c r="G491" s="11">
        <f>+G492</f>
        <v>42000</v>
      </c>
      <c r="H491" s="11">
        <f t="shared" si="24"/>
        <v>2270000</v>
      </c>
    </row>
    <row r="492" spans="1:8" ht="12.75" customHeight="1">
      <c r="A492" s="66" t="s">
        <v>789</v>
      </c>
      <c r="B492" s="66"/>
      <c r="C492" s="66"/>
      <c r="D492" s="21">
        <v>200</v>
      </c>
      <c r="E492" s="17" t="s">
        <v>998</v>
      </c>
      <c r="F492" s="11">
        <f>+F493+F496+F499</f>
        <v>2312000</v>
      </c>
      <c r="G492" s="11">
        <f>+G493+G496+G499</f>
        <v>42000</v>
      </c>
      <c r="H492" s="11">
        <f t="shared" si="24"/>
        <v>2270000</v>
      </c>
    </row>
    <row r="493" spans="1:8" ht="44.25" customHeight="1">
      <c r="A493" s="66" t="s">
        <v>999</v>
      </c>
      <c r="B493" s="66"/>
      <c r="C493" s="66"/>
      <c r="D493" s="21">
        <v>200</v>
      </c>
      <c r="E493" s="17" t="s">
        <v>1000</v>
      </c>
      <c r="F493" s="11">
        <f>+F494</f>
        <v>1922300</v>
      </c>
      <c r="G493" s="11">
        <f>+G494</f>
        <v>0</v>
      </c>
      <c r="H493" s="11">
        <f t="shared" si="24"/>
        <v>1922300</v>
      </c>
    </row>
    <row r="494" spans="1:8" ht="45.75" customHeight="1">
      <c r="A494" s="66" t="s">
        <v>1001</v>
      </c>
      <c r="B494" s="66"/>
      <c r="C494" s="66"/>
      <c r="D494" s="21">
        <v>200</v>
      </c>
      <c r="E494" s="17" t="s">
        <v>1002</v>
      </c>
      <c r="F494" s="11">
        <f>+F495</f>
        <v>1922300</v>
      </c>
      <c r="G494" s="11">
        <f>+G495</f>
        <v>0</v>
      </c>
      <c r="H494" s="11">
        <f t="shared" si="24"/>
        <v>1922300</v>
      </c>
    </row>
    <row r="495" spans="1:8" ht="12.75">
      <c r="A495" s="50" t="s">
        <v>434</v>
      </c>
      <c r="B495" s="50"/>
      <c r="C495" s="50"/>
      <c r="D495" s="12">
        <v>200</v>
      </c>
      <c r="E495" s="12" t="s">
        <v>533</v>
      </c>
      <c r="F495" s="11">
        <v>1922300</v>
      </c>
      <c r="G495" s="11">
        <v>0</v>
      </c>
      <c r="H495" s="11">
        <f t="shared" si="24"/>
        <v>1922300</v>
      </c>
    </row>
    <row r="496" spans="1:8" ht="45" customHeight="1">
      <c r="A496" s="66" t="s">
        <v>1003</v>
      </c>
      <c r="B496" s="66"/>
      <c r="C496" s="66"/>
      <c r="D496" s="21">
        <v>200</v>
      </c>
      <c r="E496" s="17" t="s">
        <v>1004</v>
      </c>
      <c r="F496" s="11">
        <f>+F497</f>
        <v>168000</v>
      </c>
      <c r="G496" s="11">
        <f>+G497</f>
        <v>42000</v>
      </c>
      <c r="H496" s="11">
        <f t="shared" si="24"/>
        <v>126000</v>
      </c>
    </row>
    <row r="497" spans="1:8" ht="24.75" customHeight="1">
      <c r="A497" s="66" t="s">
        <v>1005</v>
      </c>
      <c r="B497" s="66"/>
      <c r="C497" s="66"/>
      <c r="D497" s="21">
        <v>200</v>
      </c>
      <c r="E497" s="17" t="s">
        <v>1006</v>
      </c>
      <c r="F497" s="11">
        <f>+F498</f>
        <v>168000</v>
      </c>
      <c r="G497" s="11">
        <f>+G498</f>
        <v>42000</v>
      </c>
      <c r="H497" s="11">
        <f t="shared" si="24"/>
        <v>126000</v>
      </c>
    </row>
    <row r="498" spans="1:8" ht="12.75">
      <c r="A498" s="50" t="s">
        <v>434</v>
      </c>
      <c r="B498" s="50"/>
      <c r="C498" s="50"/>
      <c r="D498" s="12">
        <v>200</v>
      </c>
      <c r="E498" s="12" t="s">
        <v>534</v>
      </c>
      <c r="F498" s="11">
        <v>168000</v>
      </c>
      <c r="G498" s="11">
        <v>42000</v>
      </c>
      <c r="H498" s="11">
        <f t="shared" si="24"/>
        <v>126000</v>
      </c>
    </row>
    <row r="499" spans="1:8" ht="46.5" customHeight="1">
      <c r="A499" s="66" t="s">
        <v>1007</v>
      </c>
      <c r="B499" s="66"/>
      <c r="C499" s="66"/>
      <c r="D499" s="21">
        <v>200</v>
      </c>
      <c r="E499" s="17" t="s">
        <v>1008</v>
      </c>
      <c r="F499" s="11">
        <f>+F500</f>
        <v>221700</v>
      </c>
      <c r="G499" s="11">
        <f>+G500</f>
        <v>0</v>
      </c>
      <c r="H499" s="11">
        <f t="shared" si="24"/>
        <v>221700</v>
      </c>
    </row>
    <row r="500" spans="1:8" ht="34.5" customHeight="1">
      <c r="A500" s="66" t="s">
        <v>1009</v>
      </c>
      <c r="B500" s="66"/>
      <c r="C500" s="66"/>
      <c r="D500" s="21">
        <v>200</v>
      </c>
      <c r="E500" s="17" t="s">
        <v>1010</v>
      </c>
      <c r="F500" s="11">
        <f>+F501</f>
        <v>221700</v>
      </c>
      <c r="G500" s="11">
        <f>+G501</f>
        <v>0</v>
      </c>
      <c r="H500" s="11">
        <f t="shared" si="24"/>
        <v>221700</v>
      </c>
    </row>
    <row r="501" spans="1:8" ht="12.75">
      <c r="A501" s="50" t="s">
        <v>434</v>
      </c>
      <c r="B501" s="50"/>
      <c r="C501" s="50"/>
      <c r="D501" s="12">
        <v>200</v>
      </c>
      <c r="E501" s="12" t="s">
        <v>535</v>
      </c>
      <c r="F501" s="11">
        <v>221700</v>
      </c>
      <c r="G501" s="11">
        <v>0</v>
      </c>
      <c r="H501" s="11">
        <f t="shared" si="24"/>
        <v>221700</v>
      </c>
    </row>
    <row r="502" spans="1:8" ht="12.75" customHeight="1">
      <c r="A502" s="66" t="s">
        <v>1011</v>
      </c>
      <c r="B502" s="66"/>
      <c r="C502" s="66"/>
      <c r="D502" s="21">
        <v>200</v>
      </c>
      <c r="E502" s="17" t="s">
        <v>1012</v>
      </c>
      <c r="F502" s="11">
        <f>+F503+F508+F516</f>
        <v>2087600</v>
      </c>
      <c r="G502" s="11">
        <f>+G503+G508+G516</f>
        <v>0</v>
      </c>
      <c r="H502" s="11">
        <f t="shared" si="24"/>
        <v>2087600</v>
      </c>
    </row>
    <row r="503" spans="1:8" ht="34.5" customHeight="1">
      <c r="A503" s="66" t="s">
        <v>1013</v>
      </c>
      <c r="B503" s="66"/>
      <c r="C503" s="66"/>
      <c r="D503" s="21">
        <v>200</v>
      </c>
      <c r="E503" s="17" t="s">
        <v>1014</v>
      </c>
      <c r="F503" s="11">
        <f aca="true" t="shared" si="26" ref="F503:G506">+F504</f>
        <v>83200</v>
      </c>
      <c r="G503" s="11">
        <f t="shared" si="26"/>
        <v>0</v>
      </c>
      <c r="H503" s="11">
        <f t="shared" si="24"/>
        <v>83200</v>
      </c>
    </row>
    <row r="504" spans="1:8" ht="12.75" customHeight="1">
      <c r="A504" s="66" t="s">
        <v>789</v>
      </c>
      <c r="B504" s="66"/>
      <c r="C504" s="66"/>
      <c r="D504" s="21">
        <v>200</v>
      </c>
      <c r="E504" s="17" t="s">
        <v>1015</v>
      </c>
      <c r="F504" s="11">
        <f t="shared" si="26"/>
        <v>83200</v>
      </c>
      <c r="G504" s="11">
        <f t="shared" si="26"/>
        <v>0</v>
      </c>
      <c r="H504" s="11">
        <f t="shared" si="24"/>
        <v>83200</v>
      </c>
    </row>
    <row r="505" spans="1:8" ht="23.25" customHeight="1">
      <c r="A505" s="66" t="s">
        <v>1016</v>
      </c>
      <c r="B505" s="66"/>
      <c r="C505" s="66"/>
      <c r="D505" s="21">
        <v>200</v>
      </c>
      <c r="E505" s="17" t="s">
        <v>1017</v>
      </c>
      <c r="F505" s="11">
        <f t="shared" si="26"/>
        <v>83200</v>
      </c>
      <c r="G505" s="11">
        <f t="shared" si="26"/>
        <v>0</v>
      </c>
      <c r="H505" s="11">
        <f t="shared" si="24"/>
        <v>83200</v>
      </c>
    </row>
    <row r="506" spans="1:8" ht="34.5" customHeight="1">
      <c r="A506" s="66" t="s">
        <v>1018</v>
      </c>
      <c r="B506" s="66"/>
      <c r="C506" s="66"/>
      <c r="D506" s="21">
        <v>200</v>
      </c>
      <c r="E506" s="17" t="s">
        <v>1019</v>
      </c>
      <c r="F506" s="11">
        <f t="shared" si="26"/>
        <v>83200</v>
      </c>
      <c r="G506" s="11">
        <f t="shared" si="26"/>
        <v>0</v>
      </c>
      <c r="H506" s="11">
        <f t="shared" si="24"/>
        <v>83200</v>
      </c>
    </row>
    <row r="507" spans="1:8" ht="12.75">
      <c r="A507" s="50" t="s">
        <v>434</v>
      </c>
      <c r="B507" s="50"/>
      <c r="C507" s="50"/>
      <c r="D507" s="12">
        <v>200</v>
      </c>
      <c r="E507" s="12" t="s">
        <v>536</v>
      </c>
      <c r="F507" s="11">
        <v>83200</v>
      </c>
      <c r="G507" s="11">
        <v>0</v>
      </c>
      <c r="H507" s="11">
        <f t="shared" si="24"/>
        <v>83200</v>
      </c>
    </row>
    <row r="508" spans="1:8" ht="36" customHeight="1">
      <c r="A508" s="66" t="s">
        <v>798</v>
      </c>
      <c r="B508" s="66"/>
      <c r="C508" s="66"/>
      <c r="D508" s="21">
        <v>200</v>
      </c>
      <c r="E508" s="17" t="s">
        <v>1020</v>
      </c>
      <c r="F508" s="11">
        <f>+F509</f>
        <v>1987400</v>
      </c>
      <c r="G508" s="11">
        <f>+G509</f>
        <v>0</v>
      </c>
      <c r="H508" s="11">
        <f t="shared" si="24"/>
        <v>1987400</v>
      </c>
    </row>
    <row r="509" spans="1:8" ht="12.75" customHeight="1">
      <c r="A509" s="66" t="s">
        <v>789</v>
      </c>
      <c r="B509" s="66"/>
      <c r="C509" s="66"/>
      <c r="D509" s="21">
        <v>200</v>
      </c>
      <c r="E509" s="17" t="s">
        <v>1021</v>
      </c>
      <c r="F509" s="11">
        <f>+F510+F513</f>
        <v>1987400</v>
      </c>
      <c r="G509" s="11">
        <f>+G510+G513</f>
        <v>0</v>
      </c>
      <c r="H509" s="11">
        <f t="shared" si="24"/>
        <v>1987400</v>
      </c>
    </row>
    <row r="510" spans="1:8" ht="24" customHeight="1">
      <c r="A510" s="66" t="s">
        <v>1022</v>
      </c>
      <c r="B510" s="66"/>
      <c r="C510" s="66"/>
      <c r="D510" s="21">
        <v>200</v>
      </c>
      <c r="E510" s="17" t="s">
        <v>1023</v>
      </c>
      <c r="F510" s="11">
        <f>+F511</f>
        <v>500000</v>
      </c>
      <c r="G510" s="11">
        <f>+G511</f>
        <v>0</v>
      </c>
      <c r="H510" s="11">
        <f t="shared" si="24"/>
        <v>500000</v>
      </c>
    </row>
    <row r="511" spans="1:8" ht="46.5" customHeight="1">
      <c r="A511" s="66" t="s">
        <v>1024</v>
      </c>
      <c r="B511" s="66"/>
      <c r="C511" s="66"/>
      <c r="D511" s="21">
        <v>200</v>
      </c>
      <c r="E511" s="17" t="s">
        <v>1025</v>
      </c>
      <c r="F511" s="11">
        <f>+F512</f>
        <v>500000</v>
      </c>
      <c r="G511" s="11">
        <f>+G512</f>
        <v>0</v>
      </c>
      <c r="H511" s="11">
        <f t="shared" si="24"/>
        <v>500000</v>
      </c>
    </row>
    <row r="512" spans="1:8" ht="12.75">
      <c r="A512" s="50" t="s">
        <v>434</v>
      </c>
      <c r="B512" s="50"/>
      <c r="C512" s="50"/>
      <c r="D512" s="12">
        <v>200</v>
      </c>
      <c r="E512" s="12" t="s">
        <v>537</v>
      </c>
      <c r="F512" s="11">
        <v>500000</v>
      </c>
      <c r="G512" s="11">
        <v>0</v>
      </c>
      <c r="H512" s="11">
        <f t="shared" si="24"/>
        <v>500000</v>
      </c>
    </row>
    <row r="513" spans="1:8" ht="45.75" customHeight="1">
      <c r="A513" s="66" t="s">
        <v>795</v>
      </c>
      <c r="B513" s="66"/>
      <c r="C513" s="66"/>
      <c r="D513" s="21">
        <v>200</v>
      </c>
      <c r="E513" s="17" t="s">
        <v>1032</v>
      </c>
      <c r="F513" s="11">
        <f>+F514</f>
        <v>1487400</v>
      </c>
      <c r="G513" s="11">
        <f>+G514</f>
        <v>0</v>
      </c>
      <c r="H513" s="11">
        <f t="shared" si="24"/>
        <v>1487400</v>
      </c>
    </row>
    <row r="514" spans="1:8" ht="22.5" customHeight="1">
      <c r="A514" s="66" t="s">
        <v>793</v>
      </c>
      <c r="B514" s="66"/>
      <c r="C514" s="66"/>
      <c r="D514" s="21">
        <v>200</v>
      </c>
      <c r="E514" s="17" t="s">
        <v>1033</v>
      </c>
      <c r="F514" s="11">
        <f>+F515</f>
        <v>1487400</v>
      </c>
      <c r="G514" s="11">
        <f>+G515</f>
        <v>0</v>
      </c>
      <c r="H514" s="11">
        <f t="shared" si="24"/>
        <v>1487400</v>
      </c>
    </row>
    <row r="515" spans="1:8" ht="12.75">
      <c r="A515" s="50" t="s">
        <v>434</v>
      </c>
      <c r="B515" s="50"/>
      <c r="C515" s="50"/>
      <c r="D515" s="12">
        <v>200</v>
      </c>
      <c r="E515" s="12" t="s">
        <v>538</v>
      </c>
      <c r="F515" s="11">
        <v>1487400</v>
      </c>
      <c r="G515" s="11">
        <v>0</v>
      </c>
      <c r="H515" s="11">
        <f t="shared" si="24"/>
        <v>1487400</v>
      </c>
    </row>
    <row r="516" spans="1:8" ht="24.75" customHeight="1">
      <c r="A516" s="66" t="s">
        <v>1026</v>
      </c>
      <c r="B516" s="66"/>
      <c r="C516" s="66"/>
      <c r="D516" s="21">
        <v>200</v>
      </c>
      <c r="E516" s="17" t="s">
        <v>1027</v>
      </c>
      <c r="F516" s="11">
        <f aca="true" t="shared" si="27" ref="F516:G518">+F517</f>
        <v>17000</v>
      </c>
      <c r="G516" s="11">
        <f t="shared" si="27"/>
        <v>0</v>
      </c>
      <c r="H516" s="11">
        <f t="shared" si="24"/>
        <v>17000</v>
      </c>
    </row>
    <row r="517" spans="1:8" ht="12.75" customHeight="1">
      <c r="A517" s="66" t="s">
        <v>1028</v>
      </c>
      <c r="B517" s="66"/>
      <c r="C517" s="66"/>
      <c r="D517" s="21">
        <v>200</v>
      </c>
      <c r="E517" s="17" t="s">
        <v>1029</v>
      </c>
      <c r="F517" s="18">
        <f t="shared" si="27"/>
        <v>17000</v>
      </c>
      <c r="G517" s="18">
        <f t="shared" si="27"/>
        <v>0</v>
      </c>
      <c r="H517" s="11">
        <f t="shared" si="24"/>
        <v>17000</v>
      </c>
    </row>
    <row r="518" spans="1:8" ht="81" customHeight="1">
      <c r="A518" s="66" t="s">
        <v>1030</v>
      </c>
      <c r="B518" s="66"/>
      <c r="C518" s="66"/>
      <c r="D518" s="21">
        <v>200</v>
      </c>
      <c r="E518" s="17" t="s">
        <v>1031</v>
      </c>
      <c r="F518" s="11">
        <f t="shared" si="27"/>
        <v>17000</v>
      </c>
      <c r="G518" s="11">
        <f t="shared" si="27"/>
        <v>0</v>
      </c>
      <c r="H518" s="11">
        <f t="shared" si="24"/>
        <v>17000</v>
      </c>
    </row>
    <row r="519" spans="1:8" ht="12.75">
      <c r="A519" s="50" t="s">
        <v>511</v>
      </c>
      <c r="B519" s="50"/>
      <c r="C519" s="50"/>
      <c r="D519" s="12">
        <v>200</v>
      </c>
      <c r="E519" s="12" t="s">
        <v>539</v>
      </c>
      <c r="F519" s="11">
        <v>17000</v>
      </c>
      <c r="G519" s="11">
        <v>0</v>
      </c>
      <c r="H519" s="11">
        <f t="shared" si="24"/>
        <v>17000</v>
      </c>
    </row>
    <row r="520" spans="1:8" ht="12.75">
      <c r="A520" s="66" t="s">
        <v>1039</v>
      </c>
      <c r="B520" s="66"/>
      <c r="C520" s="66"/>
      <c r="D520" s="21">
        <v>200</v>
      </c>
      <c r="E520" s="17" t="s">
        <v>1040</v>
      </c>
      <c r="F520" s="11">
        <f>+F521+F526</f>
        <v>1581500</v>
      </c>
      <c r="G520" s="11">
        <f>+G521+G526</f>
        <v>30000</v>
      </c>
      <c r="H520" s="11">
        <f t="shared" si="24"/>
        <v>1551500</v>
      </c>
    </row>
    <row r="521" spans="1:8" ht="12.75">
      <c r="A521" s="66" t="s">
        <v>1034</v>
      </c>
      <c r="B521" s="66"/>
      <c r="C521" s="66"/>
      <c r="D521" s="21">
        <v>200</v>
      </c>
      <c r="E521" s="17" t="s">
        <v>1035</v>
      </c>
      <c r="F521" s="11">
        <f aca="true" t="shared" si="28" ref="F521:G524">+F522</f>
        <v>30000</v>
      </c>
      <c r="G521" s="11">
        <f t="shared" si="28"/>
        <v>30000</v>
      </c>
      <c r="H521" s="11">
        <f t="shared" si="24"/>
        <v>0</v>
      </c>
    </row>
    <row r="522" spans="1:8" ht="12.75" customHeight="1">
      <c r="A522" s="72" t="s">
        <v>781</v>
      </c>
      <c r="B522" s="72"/>
      <c r="C522" s="72"/>
      <c r="D522" s="17">
        <v>200</v>
      </c>
      <c r="E522" s="17" t="s">
        <v>1038</v>
      </c>
      <c r="F522" s="11">
        <f t="shared" si="28"/>
        <v>30000</v>
      </c>
      <c r="G522" s="11">
        <f t="shared" si="28"/>
        <v>30000</v>
      </c>
      <c r="H522" s="11">
        <f t="shared" si="24"/>
        <v>0</v>
      </c>
    </row>
    <row r="523" spans="1:8" ht="24" customHeight="1">
      <c r="A523" s="66" t="s">
        <v>843</v>
      </c>
      <c r="B523" s="66"/>
      <c r="C523" s="66"/>
      <c r="D523" s="16">
        <v>200</v>
      </c>
      <c r="E523" s="17" t="s">
        <v>1037</v>
      </c>
      <c r="F523" s="11">
        <f t="shared" si="28"/>
        <v>30000</v>
      </c>
      <c r="G523" s="11">
        <f t="shared" si="28"/>
        <v>30000</v>
      </c>
      <c r="H523" s="11">
        <f t="shared" si="24"/>
        <v>0</v>
      </c>
    </row>
    <row r="524" spans="1:8" ht="12.75" customHeight="1">
      <c r="A524" s="50" t="s">
        <v>289</v>
      </c>
      <c r="B524" s="50"/>
      <c r="C524" s="50"/>
      <c r="D524" s="12">
        <v>200</v>
      </c>
      <c r="E524" s="17" t="s">
        <v>1036</v>
      </c>
      <c r="F524" s="11">
        <f t="shared" si="28"/>
        <v>30000</v>
      </c>
      <c r="G524" s="11">
        <f t="shared" si="28"/>
        <v>30000</v>
      </c>
      <c r="H524" s="11">
        <f t="shared" si="24"/>
        <v>0</v>
      </c>
    </row>
    <row r="525" spans="1:8" ht="12.75" customHeight="1">
      <c r="A525" s="50" t="s">
        <v>289</v>
      </c>
      <c r="B525" s="50"/>
      <c r="C525" s="50"/>
      <c r="D525" s="12">
        <v>200</v>
      </c>
      <c r="E525" s="12" t="s">
        <v>540</v>
      </c>
      <c r="F525" s="11">
        <v>30000</v>
      </c>
      <c r="G525" s="11">
        <v>30000</v>
      </c>
      <c r="H525" s="11">
        <f t="shared" si="24"/>
        <v>0</v>
      </c>
    </row>
    <row r="526" spans="1:8" ht="12.75">
      <c r="A526" s="66" t="s">
        <v>1041</v>
      </c>
      <c r="B526" s="66"/>
      <c r="C526" s="66"/>
      <c r="D526" s="16">
        <v>200</v>
      </c>
      <c r="E526" s="17" t="s">
        <v>1042</v>
      </c>
      <c r="F526" s="11">
        <f aca="true" t="shared" si="29" ref="F526:G529">+F527</f>
        <v>1551500</v>
      </c>
      <c r="G526" s="11">
        <f t="shared" si="29"/>
        <v>0</v>
      </c>
      <c r="H526" s="11">
        <f t="shared" si="24"/>
        <v>1551500</v>
      </c>
    </row>
    <row r="527" spans="1:8" ht="13.5" customHeight="1">
      <c r="A527" s="66" t="s">
        <v>781</v>
      </c>
      <c r="B527" s="66"/>
      <c r="C527" s="66"/>
      <c r="D527" s="16">
        <v>200</v>
      </c>
      <c r="E527" s="17" t="s">
        <v>1043</v>
      </c>
      <c r="F527" s="11">
        <f t="shared" si="29"/>
        <v>1551500</v>
      </c>
      <c r="G527" s="11">
        <f t="shared" si="29"/>
        <v>0</v>
      </c>
      <c r="H527" s="11">
        <f t="shared" si="24"/>
        <v>1551500</v>
      </c>
    </row>
    <row r="528" spans="1:8" ht="24.75" customHeight="1">
      <c r="A528" s="66" t="s">
        <v>843</v>
      </c>
      <c r="B528" s="66"/>
      <c r="C528" s="66"/>
      <c r="D528" s="16">
        <v>200</v>
      </c>
      <c r="E528" s="17" t="s">
        <v>1044</v>
      </c>
      <c r="F528" s="11">
        <f t="shared" si="29"/>
        <v>1551500</v>
      </c>
      <c r="G528" s="11">
        <f t="shared" si="29"/>
        <v>0</v>
      </c>
      <c r="H528" s="11">
        <f t="shared" si="24"/>
        <v>1551500</v>
      </c>
    </row>
    <row r="529" spans="1:8" ht="23.25" customHeight="1">
      <c r="A529" s="66" t="s">
        <v>1045</v>
      </c>
      <c r="B529" s="66"/>
      <c r="C529" s="66"/>
      <c r="D529" s="16">
        <v>200</v>
      </c>
      <c r="E529" s="17" t="s">
        <v>1046</v>
      </c>
      <c r="F529" s="11">
        <f t="shared" si="29"/>
        <v>1551500</v>
      </c>
      <c r="G529" s="11">
        <f t="shared" si="29"/>
        <v>0</v>
      </c>
      <c r="H529" s="11">
        <f t="shared" si="24"/>
        <v>1551500</v>
      </c>
    </row>
    <row r="530" spans="1:8" ht="13.5" customHeight="1">
      <c r="A530" s="50" t="s">
        <v>434</v>
      </c>
      <c r="B530" s="50"/>
      <c r="C530" s="50"/>
      <c r="D530" s="12">
        <v>200</v>
      </c>
      <c r="E530" s="12" t="s">
        <v>541</v>
      </c>
      <c r="F530" s="11">
        <v>1551500</v>
      </c>
      <c r="G530" s="11">
        <v>0</v>
      </c>
      <c r="H530" s="11">
        <f t="shared" si="24"/>
        <v>1551500</v>
      </c>
    </row>
    <row r="531" spans="1:8" ht="12.75">
      <c r="A531" s="66" t="s">
        <v>1047</v>
      </c>
      <c r="B531" s="66"/>
      <c r="C531" s="66"/>
      <c r="D531" s="21">
        <v>200</v>
      </c>
      <c r="E531" s="17" t="s">
        <v>1048</v>
      </c>
      <c r="F531" s="11">
        <f aca="true" t="shared" si="30" ref="F531:G536">+F532</f>
        <v>2582500</v>
      </c>
      <c r="G531" s="11">
        <f t="shared" si="30"/>
        <v>0</v>
      </c>
      <c r="H531" s="11">
        <f t="shared" si="24"/>
        <v>2582500</v>
      </c>
    </row>
    <row r="532" spans="1:8" ht="12.75">
      <c r="A532" s="66" t="s">
        <v>1049</v>
      </c>
      <c r="B532" s="66"/>
      <c r="C532" s="66"/>
      <c r="D532" s="21">
        <v>200</v>
      </c>
      <c r="E532" s="17" t="s">
        <v>1050</v>
      </c>
      <c r="F532" s="11">
        <f t="shared" si="30"/>
        <v>2582500</v>
      </c>
      <c r="G532" s="11">
        <f t="shared" si="30"/>
        <v>0</v>
      </c>
      <c r="H532" s="11">
        <f t="shared" si="24"/>
        <v>2582500</v>
      </c>
    </row>
    <row r="533" spans="1:8" ht="46.5" customHeight="1">
      <c r="A533" s="66" t="s">
        <v>1051</v>
      </c>
      <c r="B533" s="66"/>
      <c r="C533" s="66"/>
      <c r="D533" s="21">
        <v>200</v>
      </c>
      <c r="E533" s="17" t="s">
        <v>1052</v>
      </c>
      <c r="F533" s="11">
        <f t="shared" si="30"/>
        <v>2582500</v>
      </c>
      <c r="G533" s="11">
        <f t="shared" si="30"/>
        <v>0</v>
      </c>
      <c r="H533" s="11">
        <f t="shared" si="24"/>
        <v>2582500</v>
      </c>
    </row>
    <row r="534" spans="1:8" ht="12" customHeight="1">
      <c r="A534" s="66" t="s">
        <v>789</v>
      </c>
      <c r="B534" s="66"/>
      <c r="C534" s="66"/>
      <c r="D534" s="21">
        <v>200</v>
      </c>
      <c r="E534" s="17" t="s">
        <v>1053</v>
      </c>
      <c r="F534" s="11">
        <f t="shared" si="30"/>
        <v>2582500</v>
      </c>
      <c r="G534" s="11">
        <f t="shared" si="30"/>
        <v>0</v>
      </c>
      <c r="H534" s="11">
        <f t="shared" si="24"/>
        <v>2582500</v>
      </c>
    </row>
    <row r="535" spans="1:8" ht="69" customHeight="1">
      <c r="A535" s="66" t="s">
        <v>1054</v>
      </c>
      <c r="B535" s="66"/>
      <c r="C535" s="66"/>
      <c r="D535" s="21">
        <v>200</v>
      </c>
      <c r="E535" s="17" t="s">
        <v>1055</v>
      </c>
      <c r="F535" s="11">
        <f t="shared" si="30"/>
        <v>2582500</v>
      </c>
      <c r="G535" s="11">
        <f t="shared" si="30"/>
        <v>0</v>
      </c>
      <c r="H535" s="11">
        <f t="shared" si="24"/>
        <v>2582500</v>
      </c>
    </row>
    <row r="536" spans="1:8" ht="23.25" customHeight="1">
      <c r="A536" s="66" t="s">
        <v>1056</v>
      </c>
      <c r="B536" s="66"/>
      <c r="C536" s="66"/>
      <c r="D536" s="21">
        <v>200</v>
      </c>
      <c r="E536" s="17" t="s">
        <v>1057</v>
      </c>
      <c r="F536" s="11">
        <f t="shared" si="30"/>
        <v>2582500</v>
      </c>
      <c r="G536" s="11">
        <f t="shared" si="30"/>
        <v>0</v>
      </c>
      <c r="H536" s="11">
        <f aca="true" t="shared" si="31" ref="H536:H599">+F536-G536</f>
        <v>2582500</v>
      </c>
    </row>
    <row r="537" spans="1:8" ht="23.25" customHeight="1">
      <c r="A537" s="50" t="s">
        <v>542</v>
      </c>
      <c r="B537" s="50"/>
      <c r="C537" s="50"/>
      <c r="D537" s="12">
        <v>200</v>
      </c>
      <c r="E537" s="12" t="s">
        <v>543</v>
      </c>
      <c r="F537" s="11">
        <v>2582500</v>
      </c>
      <c r="G537" s="11">
        <v>0</v>
      </c>
      <c r="H537" s="11">
        <f t="shared" si="31"/>
        <v>2582500</v>
      </c>
    </row>
    <row r="538" spans="1:8" ht="12.75">
      <c r="A538" s="66" t="s">
        <v>1058</v>
      </c>
      <c r="B538" s="66"/>
      <c r="C538" s="66"/>
      <c r="D538" s="21">
        <v>200</v>
      </c>
      <c r="E538" s="17" t="s">
        <v>1059</v>
      </c>
      <c r="F538" s="11">
        <f aca="true" t="shared" si="32" ref="F538:G543">+F539</f>
        <v>62750000</v>
      </c>
      <c r="G538" s="11">
        <f t="shared" si="32"/>
        <v>4235000</v>
      </c>
      <c r="H538" s="11">
        <f t="shared" si="31"/>
        <v>58515000</v>
      </c>
    </row>
    <row r="539" spans="1:8" ht="12.75">
      <c r="A539" s="66" t="s">
        <v>1060</v>
      </c>
      <c r="B539" s="66"/>
      <c r="C539" s="66"/>
      <c r="D539" s="21">
        <v>200</v>
      </c>
      <c r="E539" s="17" t="s">
        <v>1061</v>
      </c>
      <c r="F539" s="11">
        <f t="shared" si="32"/>
        <v>62750000</v>
      </c>
      <c r="G539" s="11">
        <f t="shared" si="32"/>
        <v>4235000</v>
      </c>
      <c r="H539" s="11">
        <f t="shared" si="31"/>
        <v>58515000</v>
      </c>
    </row>
    <row r="540" spans="1:8" ht="24" customHeight="1">
      <c r="A540" s="66" t="s">
        <v>1062</v>
      </c>
      <c r="B540" s="66"/>
      <c r="C540" s="66"/>
      <c r="D540" s="21">
        <v>200</v>
      </c>
      <c r="E540" s="17" t="s">
        <v>1063</v>
      </c>
      <c r="F540" s="11">
        <f t="shared" si="32"/>
        <v>62750000</v>
      </c>
      <c r="G540" s="11">
        <f t="shared" si="32"/>
        <v>4235000</v>
      </c>
      <c r="H540" s="11">
        <f t="shared" si="31"/>
        <v>58515000</v>
      </c>
    </row>
    <row r="541" spans="1:8" ht="13.5" customHeight="1">
      <c r="A541" s="66" t="s">
        <v>789</v>
      </c>
      <c r="B541" s="66"/>
      <c r="C541" s="66"/>
      <c r="D541" s="21">
        <v>200</v>
      </c>
      <c r="E541" s="17" t="s">
        <v>1064</v>
      </c>
      <c r="F541" s="11">
        <f t="shared" si="32"/>
        <v>62750000</v>
      </c>
      <c r="G541" s="11">
        <f t="shared" si="32"/>
        <v>4235000</v>
      </c>
      <c r="H541" s="11">
        <f t="shared" si="31"/>
        <v>58515000</v>
      </c>
    </row>
    <row r="542" spans="1:8" ht="36" customHeight="1">
      <c r="A542" s="66" t="s">
        <v>1065</v>
      </c>
      <c r="B542" s="66"/>
      <c r="C542" s="66"/>
      <c r="D542" s="21">
        <v>200</v>
      </c>
      <c r="E542" s="17" t="s">
        <v>1066</v>
      </c>
      <c r="F542" s="11">
        <f>+F543+F545</f>
        <v>62750000</v>
      </c>
      <c r="G542" s="11">
        <f>+G543+G545</f>
        <v>4235000</v>
      </c>
      <c r="H542" s="11">
        <f t="shared" si="31"/>
        <v>58515000</v>
      </c>
    </row>
    <row r="543" spans="1:8" ht="101.25" customHeight="1">
      <c r="A543" s="66" t="s">
        <v>1067</v>
      </c>
      <c r="B543" s="66"/>
      <c r="C543" s="66"/>
      <c r="D543" s="21">
        <v>200</v>
      </c>
      <c r="E543" s="17" t="s">
        <v>1068</v>
      </c>
      <c r="F543" s="11">
        <f t="shared" si="32"/>
        <v>36500000</v>
      </c>
      <c r="G543" s="11">
        <f t="shared" si="32"/>
        <v>0</v>
      </c>
      <c r="H543" s="11">
        <f t="shared" si="31"/>
        <v>36500000</v>
      </c>
    </row>
    <row r="544" spans="1:8" ht="23.25" customHeight="1">
      <c r="A544" s="50" t="s">
        <v>542</v>
      </c>
      <c r="B544" s="50"/>
      <c r="C544" s="50"/>
      <c r="D544" s="12">
        <v>200</v>
      </c>
      <c r="E544" s="12" t="s">
        <v>544</v>
      </c>
      <c r="F544" s="11">
        <v>36500000</v>
      </c>
      <c r="G544" s="11">
        <v>0</v>
      </c>
      <c r="H544" s="11">
        <f t="shared" si="31"/>
        <v>36500000</v>
      </c>
    </row>
    <row r="545" spans="1:8" ht="24.75" customHeight="1">
      <c r="A545" s="50" t="s">
        <v>1069</v>
      </c>
      <c r="B545" s="50"/>
      <c r="C545" s="50"/>
      <c r="D545" s="12">
        <v>200</v>
      </c>
      <c r="E545" s="12" t="s">
        <v>1070</v>
      </c>
      <c r="F545" s="11">
        <f>+F546+F548</f>
        <v>26250000</v>
      </c>
      <c r="G545" s="11">
        <f>+G546+G548</f>
        <v>4235000</v>
      </c>
      <c r="H545" s="11">
        <f t="shared" si="31"/>
        <v>22015000</v>
      </c>
    </row>
    <row r="546" spans="1:8" ht="125.25" customHeight="1">
      <c r="A546" s="50" t="s">
        <v>1072</v>
      </c>
      <c r="B546" s="50"/>
      <c r="C546" s="50"/>
      <c r="D546" s="12">
        <v>200</v>
      </c>
      <c r="E546" s="12" t="s">
        <v>1071</v>
      </c>
      <c r="F546" s="11">
        <f>+F547</f>
        <v>22500000</v>
      </c>
      <c r="G546" s="11">
        <f>+G547</f>
        <v>4235000</v>
      </c>
      <c r="H546" s="11">
        <f t="shared" si="31"/>
        <v>18265000</v>
      </c>
    </row>
    <row r="547" spans="1:8" ht="12.75">
      <c r="A547" s="50" t="s">
        <v>434</v>
      </c>
      <c r="B547" s="50"/>
      <c r="C547" s="50"/>
      <c r="D547" s="12">
        <v>200</v>
      </c>
      <c r="E547" s="12" t="s">
        <v>545</v>
      </c>
      <c r="F547" s="11">
        <v>22500000</v>
      </c>
      <c r="G547" s="11">
        <v>4235000</v>
      </c>
      <c r="H547" s="11">
        <f t="shared" si="31"/>
        <v>18265000</v>
      </c>
    </row>
    <row r="548" spans="1:8" ht="126" customHeight="1">
      <c r="A548" s="50" t="s">
        <v>1072</v>
      </c>
      <c r="B548" s="50"/>
      <c r="C548" s="50"/>
      <c r="D548" s="12">
        <v>200</v>
      </c>
      <c r="E548" s="12" t="s">
        <v>1073</v>
      </c>
      <c r="F548" s="11">
        <f>+F549</f>
        <v>3750000</v>
      </c>
      <c r="G548" s="11">
        <f>+G549</f>
        <v>0</v>
      </c>
      <c r="H548" s="11">
        <f t="shared" si="31"/>
        <v>3750000</v>
      </c>
    </row>
    <row r="549" spans="1:8" ht="12.75">
      <c r="A549" s="50" t="s">
        <v>434</v>
      </c>
      <c r="B549" s="50"/>
      <c r="C549" s="50"/>
      <c r="D549" s="12">
        <v>200</v>
      </c>
      <c r="E549" s="12" t="s">
        <v>546</v>
      </c>
      <c r="F549" s="11">
        <v>3750000</v>
      </c>
      <c r="G549" s="11">
        <v>0</v>
      </c>
      <c r="H549" s="11">
        <f t="shared" si="31"/>
        <v>3750000</v>
      </c>
    </row>
    <row r="550" spans="1:8" ht="12.75">
      <c r="A550" s="66" t="s">
        <v>1074</v>
      </c>
      <c r="B550" s="66"/>
      <c r="C550" s="66"/>
      <c r="D550" s="21">
        <v>200</v>
      </c>
      <c r="E550" s="17" t="s">
        <v>1075</v>
      </c>
      <c r="F550" s="11">
        <f>+F551+F557+F566</f>
        <v>74447100</v>
      </c>
      <c r="G550" s="11">
        <f>+G551+G557+G566</f>
        <v>24754074.16</v>
      </c>
      <c r="H550" s="11">
        <f t="shared" si="31"/>
        <v>49693025.84</v>
      </c>
    </row>
    <row r="551" spans="1:8" ht="12.75">
      <c r="A551" s="66" t="s">
        <v>1076</v>
      </c>
      <c r="B551" s="66"/>
      <c r="C551" s="66"/>
      <c r="D551" s="21">
        <v>200</v>
      </c>
      <c r="E551" s="17" t="s">
        <v>1077</v>
      </c>
      <c r="F551" s="11">
        <f aca="true" t="shared" si="33" ref="F551:G555">+F552</f>
        <v>6244600</v>
      </c>
      <c r="G551" s="11">
        <f t="shared" si="33"/>
        <v>1598834.7</v>
      </c>
      <c r="H551" s="11">
        <f t="shared" si="31"/>
        <v>4645765.3</v>
      </c>
    </row>
    <row r="552" spans="1:8" ht="34.5" customHeight="1">
      <c r="A552" s="66" t="s">
        <v>1078</v>
      </c>
      <c r="B552" s="66"/>
      <c r="C552" s="66"/>
      <c r="D552" s="21">
        <v>200</v>
      </c>
      <c r="E552" s="17" t="s">
        <v>1079</v>
      </c>
      <c r="F552" s="11">
        <f t="shared" si="33"/>
        <v>6244600</v>
      </c>
      <c r="G552" s="11">
        <f t="shared" si="33"/>
        <v>1598834.7</v>
      </c>
      <c r="H552" s="11">
        <f t="shared" si="31"/>
        <v>4645765.3</v>
      </c>
    </row>
    <row r="553" spans="1:8" ht="12.75" customHeight="1">
      <c r="A553" s="66" t="s">
        <v>789</v>
      </c>
      <c r="B553" s="66"/>
      <c r="C553" s="66"/>
      <c r="D553" s="21">
        <v>200</v>
      </c>
      <c r="E553" s="17" t="s">
        <v>1080</v>
      </c>
      <c r="F553" s="11">
        <f t="shared" si="33"/>
        <v>6244600</v>
      </c>
      <c r="G553" s="11">
        <f t="shared" si="33"/>
        <v>1598834.7</v>
      </c>
      <c r="H553" s="11">
        <f t="shared" si="31"/>
        <v>4645765.3</v>
      </c>
    </row>
    <row r="554" spans="1:8" ht="35.25" customHeight="1">
      <c r="A554" s="66" t="s">
        <v>1081</v>
      </c>
      <c r="B554" s="66"/>
      <c r="C554" s="66"/>
      <c r="D554" s="21">
        <v>200</v>
      </c>
      <c r="E554" s="17" t="s">
        <v>1082</v>
      </c>
      <c r="F554" s="11">
        <f t="shared" si="33"/>
        <v>6244600</v>
      </c>
      <c r="G554" s="11">
        <f t="shared" si="33"/>
        <v>1598834.7</v>
      </c>
      <c r="H554" s="11">
        <f t="shared" si="31"/>
        <v>4645765.3</v>
      </c>
    </row>
    <row r="555" spans="1:8" ht="45.75" customHeight="1">
      <c r="A555" s="66" t="s">
        <v>1083</v>
      </c>
      <c r="B555" s="66"/>
      <c r="C555" s="66"/>
      <c r="D555" s="21">
        <v>200</v>
      </c>
      <c r="E555" s="17" t="s">
        <v>1084</v>
      </c>
      <c r="F555" s="11">
        <f t="shared" si="33"/>
        <v>6244600</v>
      </c>
      <c r="G555" s="11">
        <f t="shared" si="33"/>
        <v>1598834.7</v>
      </c>
      <c r="H555" s="11">
        <f t="shared" si="31"/>
        <v>4645765.3</v>
      </c>
    </row>
    <row r="556" spans="1:8" ht="23.25" customHeight="1">
      <c r="A556" s="50" t="s">
        <v>547</v>
      </c>
      <c r="B556" s="50"/>
      <c r="C556" s="50"/>
      <c r="D556" s="12">
        <v>200</v>
      </c>
      <c r="E556" s="12" t="s">
        <v>548</v>
      </c>
      <c r="F556" s="11">
        <v>6244600</v>
      </c>
      <c r="G556" s="11">
        <v>1598834.7</v>
      </c>
      <c r="H556" s="11">
        <f t="shared" si="31"/>
        <v>4645765.3</v>
      </c>
    </row>
    <row r="557" spans="1:8" ht="12.75">
      <c r="A557" s="66" t="s">
        <v>1085</v>
      </c>
      <c r="B557" s="66"/>
      <c r="C557" s="66"/>
      <c r="D557" s="21">
        <v>200</v>
      </c>
      <c r="E557" s="17" t="s">
        <v>1086</v>
      </c>
      <c r="F557" s="11">
        <f>+F558</f>
        <v>165000</v>
      </c>
      <c r="G557" s="11">
        <f>+G558</f>
        <v>0</v>
      </c>
      <c r="H557" s="11">
        <f t="shared" si="31"/>
        <v>165000</v>
      </c>
    </row>
    <row r="558" spans="1:8" ht="47.25" customHeight="1">
      <c r="A558" s="66" t="s">
        <v>1087</v>
      </c>
      <c r="B558" s="66"/>
      <c r="C558" s="66"/>
      <c r="D558" s="21">
        <v>200</v>
      </c>
      <c r="E558" s="17" t="s">
        <v>1088</v>
      </c>
      <c r="F558" s="11">
        <f>+F559</f>
        <v>165000</v>
      </c>
      <c r="G558" s="11">
        <f>+G559</f>
        <v>0</v>
      </c>
      <c r="H558" s="11">
        <f t="shared" si="31"/>
        <v>165000</v>
      </c>
    </row>
    <row r="559" spans="1:8" ht="12.75" customHeight="1">
      <c r="A559" s="66" t="s">
        <v>789</v>
      </c>
      <c r="B559" s="66"/>
      <c r="C559" s="66"/>
      <c r="D559" s="21">
        <v>200</v>
      </c>
      <c r="E559" s="17" t="s">
        <v>1089</v>
      </c>
      <c r="F559" s="11">
        <f>+F560+F563</f>
        <v>165000</v>
      </c>
      <c r="G559" s="11">
        <f>+G560+G563</f>
        <v>0</v>
      </c>
      <c r="H559" s="11">
        <f t="shared" si="31"/>
        <v>165000</v>
      </c>
    </row>
    <row r="560" spans="1:8" ht="47.25" customHeight="1">
      <c r="A560" s="66" t="s">
        <v>1090</v>
      </c>
      <c r="B560" s="66"/>
      <c r="C560" s="66"/>
      <c r="D560" s="21">
        <v>200</v>
      </c>
      <c r="E560" s="17" t="s">
        <v>1091</v>
      </c>
      <c r="F560" s="11">
        <f>+F561</f>
        <v>60000</v>
      </c>
      <c r="G560" s="11">
        <f>+G561</f>
        <v>0</v>
      </c>
      <c r="H560" s="11">
        <f t="shared" si="31"/>
        <v>60000</v>
      </c>
    </row>
    <row r="561" spans="1:8" ht="25.5" customHeight="1">
      <c r="A561" s="66" t="s">
        <v>1092</v>
      </c>
      <c r="B561" s="66"/>
      <c r="C561" s="66"/>
      <c r="D561" s="21">
        <v>200</v>
      </c>
      <c r="E561" s="17" t="s">
        <v>1093</v>
      </c>
      <c r="F561" s="11">
        <f>+F562</f>
        <v>60000</v>
      </c>
      <c r="G561" s="11">
        <f>+G562</f>
        <v>0</v>
      </c>
      <c r="H561" s="11">
        <f t="shared" si="31"/>
        <v>60000</v>
      </c>
    </row>
    <row r="562" spans="1:8" ht="24" customHeight="1">
      <c r="A562" s="50" t="s">
        <v>446</v>
      </c>
      <c r="B562" s="50"/>
      <c r="C562" s="50"/>
      <c r="D562" s="12">
        <v>200</v>
      </c>
      <c r="E562" s="12" t="s">
        <v>549</v>
      </c>
      <c r="F562" s="11">
        <v>60000</v>
      </c>
      <c r="G562" s="11">
        <v>0</v>
      </c>
      <c r="H562" s="11">
        <f t="shared" si="31"/>
        <v>60000</v>
      </c>
    </row>
    <row r="563" spans="1:8" ht="102" customHeight="1">
      <c r="A563" s="66" t="s">
        <v>1094</v>
      </c>
      <c r="B563" s="66"/>
      <c r="C563" s="66"/>
      <c r="D563" s="21">
        <v>200</v>
      </c>
      <c r="E563" s="17" t="s">
        <v>1095</v>
      </c>
      <c r="F563" s="11">
        <f>+F564</f>
        <v>105000</v>
      </c>
      <c r="G563" s="11">
        <f>+G564</f>
        <v>0</v>
      </c>
      <c r="H563" s="11">
        <f t="shared" si="31"/>
        <v>105000</v>
      </c>
    </row>
    <row r="564" spans="1:8" ht="23.25" customHeight="1">
      <c r="A564" s="66" t="s">
        <v>1092</v>
      </c>
      <c r="B564" s="66"/>
      <c r="C564" s="66"/>
      <c r="D564" s="21">
        <v>200</v>
      </c>
      <c r="E564" s="17" t="s">
        <v>1096</v>
      </c>
      <c r="F564" s="11">
        <f>+F565</f>
        <v>105000</v>
      </c>
      <c r="G564" s="11">
        <f>+G565</f>
        <v>0</v>
      </c>
      <c r="H564" s="11">
        <f t="shared" si="31"/>
        <v>105000</v>
      </c>
    </row>
    <row r="565" spans="1:8" ht="24" customHeight="1">
      <c r="A565" s="50" t="s">
        <v>446</v>
      </c>
      <c r="B565" s="50"/>
      <c r="C565" s="50"/>
      <c r="D565" s="12">
        <v>200</v>
      </c>
      <c r="E565" s="12" t="s">
        <v>550</v>
      </c>
      <c r="F565" s="11">
        <v>105000</v>
      </c>
      <c r="G565" s="11">
        <v>0</v>
      </c>
      <c r="H565" s="11">
        <f t="shared" si="31"/>
        <v>105000</v>
      </c>
    </row>
    <row r="566" spans="1:8" ht="12.75">
      <c r="A566" s="66" t="s">
        <v>1097</v>
      </c>
      <c r="B566" s="66"/>
      <c r="C566" s="66"/>
      <c r="D566" s="21">
        <v>200</v>
      </c>
      <c r="E566" s="17" t="s">
        <v>1098</v>
      </c>
      <c r="F566" s="11">
        <f>+F567</f>
        <v>68037500</v>
      </c>
      <c r="G566" s="11">
        <f aca="true" t="shared" si="34" ref="F566:G568">+G567</f>
        <v>23155239.46</v>
      </c>
      <c r="H566" s="11">
        <f t="shared" si="31"/>
        <v>44882260.54</v>
      </c>
    </row>
    <row r="567" spans="1:8" ht="34.5" customHeight="1">
      <c r="A567" s="66" t="s">
        <v>791</v>
      </c>
      <c r="B567" s="66"/>
      <c r="C567" s="66"/>
      <c r="D567" s="21">
        <v>200</v>
      </c>
      <c r="E567" s="17" t="s">
        <v>1099</v>
      </c>
      <c r="F567" s="11">
        <f t="shared" si="34"/>
        <v>68037500</v>
      </c>
      <c r="G567" s="11">
        <f t="shared" si="34"/>
        <v>23155239.46</v>
      </c>
      <c r="H567" s="11">
        <f t="shared" si="31"/>
        <v>44882260.54</v>
      </c>
    </row>
    <row r="568" spans="1:8" ht="12.75" customHeight="1">
      <c r="A568" s="66" t="s">
        <v>789</v>
      </c>
      <c r="B568" s="66"/>
      <c r="C568" s="66"/>
      <c r="D568" s="21">
        <v>200</v>
      </c>
      <c r="E568" s="17" t="s">
        <v>1100</v>
      </c>
      <c r="F568" s="11">
        <f t="shared" si="34"/>
        <v>68037500</v>
      </c>
      <c r="G568" s="11">
        <f t="shared" si="34"/>
        <v>23155239.46</v>
      </c>
      <c r="H568" s="11">
        <f t="shared" si="31"/>
        <v>44882260.54</v>
      </c>
    </row>
    <row r="569" spans="1:8" ht="23.25" customHeight="1">
      <c r="A569" s="66" t="s">
        <v>1101</v>
      </c>
      <c r="B569" s="66"/>
      <c r="C569" s="66"/>
      <c r="D569" s="21">
        <v>200</v>
      </c>
      <c r="E569" s="17" t="s">
        <v>1102</v>
      </c>
      <c r="F569" s="11">
        <f>+F570+F573+F576+F579+F582+F584+F586</f>
        <v>68037500</v>
      </c>
      <c r="G569" s="11">
        <f>+G570+G573+G576+G579+G582+G584+G586</f>
        <v>23155239.46</v>
      </c>
      <c r="H569" s="11">
        <f t="shared" si="31"/>
        <v>44882260.54</v>
      </c>
    </row>
    <row r="570" spans="1:8" ht="57" customHeight="1">
      <c r="A570" s="66" t="s">
        <v>1103</v>
      </c>
      <c r="B570" s="66"/>
      <c r="C570" s="66"/>
      <c r="D570" s="21">
        <v>200</v>
      </c>
      <c r="E570" s="17" t="s">
        <v>1104</v>
      </c>
      <c r="F570" s="11">
        <f>+F571+F572</f>
        <v>19654800</v>
      </c>
      <c r="G570" s="11">
        <f>+G571+G572</f>
        <v>5294721.66</v>
      </c>
      <c r="H570" s="11">
        <f t="shared" si="31"/>
        <v>14360078.34</v>
      </c>
    </row>
    <row r="571" spans="1:8" ht="12.75">
      <c r="A571" s="50" t="s">
        <v>434</v>
      </c>
      <c r="B571" s="50"/>
      <c r="C571" s="50"/>
      <c r="D571" s="12">
        <v>200</v>
      </c>
      <c r="E571" s="12" t="s">
        <v>551</v>
      </c>
      <c r="F571" s="11">
        <v>290500</v>
      </c>
      <c r="G571" s="11">
        <v>78574.41</v>
      </c>
      <c r="H571" s="11">
        <f t="shared" si="31"/>
        <v>211925.59</v>
      </c>
    </row>
    <row r="572" spans="1:8" ht="23.25" customHeight="1">
      <c r="A572" s="50" t="s">
        <v>547</v>
      </c>
      <c r="B572" s="50"/>
      <c r="C572" s="50"/>
      <c r="D572" s="12">
        <v>200</v>
      </c>
      <c r="E572" s="12" t="s">
        <v>552</v>
      </c>
      <c r="F572" s="11">
        <v>19364300</v>
      </c>
      <c r="G572" s="11">
        <v>5216147.25</v>
      </c>
      <c r="H572" s="11">
        <f t="shared" si="31"/>
        <v>14148152.75</v>
      </c>
    </row>
    <row r="573" spans="1:8" ht="45.75" customHeight="1">
      <c r="A573" s="66" t="s">
        <v>1105</v>
      </c>
      <c r="B573" s="66"/>
      <c r="C573" s="66"/>
      <c r="D573" s="21">
        <v>200</v>
      </c>
      <c r="E573" s="17" t="s">
        <v>1106</v>
      </c>
      <c r="F573" s="11">
        <f>+F574+F575</f>
        <v>347200</v>
      </c>
      <c r="G573" s="11">
        <f>+G574+G575</f>
        <v>54160.5</v>
      </c>
      <c r="H573" s="11">
        <f t="shared" si="31"/>
        <v>293039.5</v>
      </c>
    </row>
    <row r="574" spans="1:8" ht="12.75">
      <c r="A574" s="50" t="s">
        <v>434</v>
      </c>
      <c r="B574" s="50"/>
      <c r="C574" s="50"/>
      <c r="D574" s="12">
        <v>200</v>
      </c>
      <c r="E574" s="12" t="s">
        <v>553</v>
      </c>
      <c r="F574" s="11">
        <v>5200</v>
      </c>
      <c r="G574" s="11">
        <v>800.4</v>
      </c>
      <c r="H574" s="11">
        <f t="shared" si="31"/>
        <v>4399.6</v>
      </c>
    </row>
    <row r="575" spans="1:8" ht="24" customHeight="1">
      <c r="A575" s="50" t="s">
        <v>547</v>
      </c>
      <c r="B575" s="50"/>
      <c r="C575" s="50"/>
      <c r="D575" s="12">
        <v>200</v>
      </c>
      <c r="E575" s="12" t="s">
        <v>554</v>
      </c>
      <c r="F575" s="11">
        <v>342000</v>
      </c>
      <c r="G575" s="11">
        <v>53360.1</v>
      </c>
      <c r="H575" s="11">
        <f t="shared" si="31"/>
        <v>288639.9</v>
      </c>
    </row>
    <row r="576" spans="1:8" ht="45.75" customHeight="1">
      <c r="A576" s="66" t="s">
        <v>1107</v>
      </c>
      <c r="B576" s="66"/>
      <c r="C576" s="66"/>
      <c r="D576" s="21">
        <v>200</v>
      </c>
      <c r="E576" s="17" t="s">
        <v>1108</v>
      </c>
      <c r="F576" s="11">
        <f>+F577+F578</f>
        <v>15189900</v>
      </c>
      <c r="G576" s="11">
        <f>+G577+G578</f>
        <v>3026498.39</v>
      </c>
      <c r="H576" s="11">
        <f t="shared" si="31"/>
        <v>12163401.61</v>
      </c>
    </row>
    <row r="577" spans="1:8" ht="12.75">
      <c r="A577" s="50" t="s">
        <v>434</v>
      </c>
      <c r="B577" s="50"/>
      <c r="C577" s="50"/>
      <c r="D577" s="12">
        <v>200</v>
      </c>
      <c r="E577" s="12" t="s">
        <v>555</v>
      </c>
      <c r="F577" s="11">
        <v>177200</v>
      </c>
      <c r="G577" s="11">
        <v>31160.68</v>
      </c>
      <c r="H577" s="11">
        <f t="shared" si="31"/>
        <v>146039.32</v>
      </c>
    </row>
    <row r="578" spans="1:8" ht="24" customHeight="1">
      <c r="A578" s="50" t="s">
        <v>556</v>
      </c>
      <c r="B578" s="50"/>
      <c r="C578" s="50"/>
      <c r="D578" s="12">
        <v>200</v>
      </c>
      <c r="E578" s="12" t="s">
        <v>557</v>
      </c>
      <c r="F578" s="11">
        <v>15012700</v>
      </c>
      <c r="G578" s="11">
        <v>2995337.71</v>
      </c>
      <c r="H578" s="11">
        <f t="shared" si="31"/>
        <v>12017362.29</v>
      </c>
    </row>
    <row r="579" spans="1:8" ht="48" customHeight="1">
      <c r="A579" s="66" t="s">
        <v>1109</v>
      </c>
      <c r="B579" s="66"/>
      <c r="C579" s="66"/>
      <c r="D579" s="21">
        <v>200</v>
      </c>
      <c r="E579" s="17" t="s">
        <v>1110</v>
      </c>
      <c r="F579" s="11">
        <f>+F580+F581</f>
        <v>364100</v>
      </c>
      <c r="G579" s="11">
        <f>+G580+G581</f>
        <v>37108.909999999996</v>
      </c>
      <c r="H579" s="11">
        <f t="shared" si="31"/>
        <v>326991.09</v>
      </c>
    </row>
    <row r="580" spans="1:8" ht="12.75">
      <c r="A580" s="50" t="s">
        <v>434</v>
      </c>
      <c r="B580" s="50"/>
      <c r="C580" s="50"/>
      <c r="D580" s="12">
        <v>200</v>
      </c>
      <c r="E580" s="12" t="s">
        <v>558</v>
      </c>
      <c r="F580" s="11">
        <v>4300</v>
      </c>
      <c r="G580" s="11">
        <v>368.82</v>
      </c>
      <c r="H580" s="11">
        <f t="shared" si="31"/>
        <v>3931.18</v>
      </c>
    </row>
    <row r="581" spans="1:8" ht="24" customHeight="1">
      <c r="A581" s="50" t="s">
        <v>556</v>
      </c>
      <c r="B581" s="50"/>
      <c r="C581" s="50"/>
      <c r="D581" s="12">
        <v>200</v>
      </c>
      <c r="E581" s="12" t="s">
        <v>559</v>
      </c>
      <c r="F581" s="11">
        <v>359800</v>
      </c>
      <c r="G581" s="11">
        <v>36740.09</v>
      </c>
      <c r="H581" s="11">
        <f t="shared" si="31"/>
        <v>323059.91000000003</v>
      </c>
    </row>
    <row r="582" spans="1:8" ht="81" customHeight="1">
      <c r="A582" s="66" t="s">
        <v>1111</v>
      </c>
      <c r="B582" s="66"/>
      <c r="C582" s="66"/>
      <c r="D582" s="21">
        <v>200</v>
      </c>
      <c r="E582" s="17" t="s">
        <v>1112</v>
      </c>
      <c r="F582" s="11">
        <f>+F583</f>
        <v>10400</v>
      </c>
      <c r="G582" s="11" t="str">
        <f>+G583</f>
        <v>0,00</v>
      </c>
      <c r="H582" s="11">
        <f t="shared" si="31"/>
        <v>10400</v>
      </c>
    </row>
    <row r="583" spans="1:8" ht="24.75" customHeight="1">
      <c r="A583" s="50" t="s">
        <v>547</v>
      </c>
      <c r="B583" s="50"/>
      <c r="C583" s="50"/>
      <c r="D583" s="12">
        <v>200</v>
      </c>
      <c r="E583" s="12" t="s">
        <v>560</v>
      </c>
      <c r="F583" s="11">
        <v>10400</v>
      </c>
      <c r="G583" s="11" t="s">
        <v>484</v>
      </c>
      <c r="H583" s="11">
        <f t="shared" si="31"/>
        <v>10400</v>
      </c>
    </row>
    <row r="584" spans="1:8" ht="47.25" customHeight="1">
      <c r="A584" s="66" t="s">
        <v>1113</v>
      </c>
      <c r="B584" s="66"/>
      <c r="C584" s="66"/>
      <c r="D584" s="21">
        <v>200</v>
      </c>
      <c r="E584" s="17" t="s">
        <v>1114</v>
      </c>
      <c r="F584" s="11">
        <f>+F585</f>
        <v>32439700</v>
      </c>
      <c r="G584" s="11">
        <f>+G585</f>
        <v>14742750</v>
      </c>
      <c r="H584" s="11">
        <f t="shared" si="31"/>
        <v>17696950</v>
      </c>
    </row>
    <row r="585" spans="1:8" ht="23.25" customHeight="1">
      <c r="A585" s="50" t="s">
        <v>561</v>
      </c>
      <c r="B585" s="50"/>
      <c r="C585" s="50"/>
      <c r="D585" s="12">
        <v>200</v>
      </c>
      <c r="E585" s="12" t="s">
        <v>562</v>
      </c>
      <c r="F585" s="11">
        <v>32439700</v>
      </c>
      <c r="G585" s="11">
        <v>14742750</v>
      </c>
      <c r="H585" s="11">
        <f t="shared" si="31"/>
        <v>17696950</v>
      </c>
    </row>
    <row r="586" spans="1:8" ht="48" customHeight="1">
      <c r="A586" s="66" t="s">
        <v>1113</v>
      </c>
      <c r="B586" s="66"/>
      <c r="C586" s="66"/>
      <c r="D586" s="21">
        <v>200</v>
      </c>
      <c r="E586" s="17" t="s">
        <v>1115</v>
      </c>
      <c r="F586" s="11">
        <f>+F587</f>
        <v>31400</v>
      </c>
      <c r="G586" s="11">
        <f>+G587</f>
        <v>0</v>
      </c>
      <c r="H586" s="11">
        <f t="shared" si="31"/>
        <v>31400</v>
      </c>
    </row>
    <row r="587" spans="1:8" ht="25.5" customHeight="1">
      <c r="A587" s="50" t="s">
        <v>561</v>
      </c>
      <c r="B587" s="50"/>
      <c r="C587" s="50"/>
      <c r="D587" s="12">
        <v>200</v>
      </c>
      <c r="E587" s="12" t="s">
        <v>563</v>
      </c>
      <c r="F587" s="11">
        <v>31400</v>
      </c>
      <c r="G587" s="11">
        <v>0</v>
      </c>
      <c r="H587" s="11">
        <f t="shared" si="31"/>
        <v>31400</v>
      </c>
    </row>
    <row r="588" spans="1:8" ht="12.75">
      <c r="A588" s="66" t="s">
        <v>1116</v>
      </c>
      <c r="B588" s="66"/>
      <c r="C588" s="66"/>
      <c r="D588" s="21">
        <v>200</v>
      </c>
      <c r="E588" s="17" t="s">
        <v>1117</v>
      </c>
      <c r="F588" s="11">
        <f>+F589+F595</f>
        <v>3715000</v>
      </c>
      <c r="G588" s="11">
        <f>+G589+G595</f>
        <v>661733.4</v>
      </c>
      <c r="H588" s="11">
        <f t="shared" si="31"/>
        <v>3053266.6</v>
      </c>
    </row>
    <row r="589" spans="1:8" ht="12.75">
      <c r="A589" s="66" t="s">
        <v>1118</v>
      </c>
      <c r="B589" s="66"/>
      <c r="C589" s="66"/>
      <c r="D589" s="21">
        <v>200</v>
      </c>
      <c r="E589" s="17" t="s">
        <v>1119</v>
      </c>
      <c r="F589" s="11">
        <f aca="true" t="shared" si="35" ref="F589:G593">+F590</f>
        <v>2015500</v>
      </c>
      <c r="G589" s="11">
        <f t="shared" si="35"/>
        <v>446250</v>
      </c>
      <c r="H589" s="11">
        <f t="shared" si="31"/>
        <v>1569250</v>
      </c>
    </row>
    <row r="590" spans="1:8" ht="33.75" customHeight="1">
      <c r="A590" s="66" t="s">
        <v>1120</v>
      </c>
      <c r="B590" s="66"/>
      <c r="C590" s="66"/>
      <c r="D590" s="21">
        <v>200</v>
      </c>
      <c r="E590" s="17" t="s">
        <v>1121</v>
      </c>
      <c r="F590" s="11">
        <f t="shared" si="35"/>
        <v>2015500</v>
      </c>
      <c r="G590" s="11">
        <f t="shared" si="35"/>
        <v>446250</v>
      </c>
      <c r="H590" s="11">
        <f t="shared" si="31"/>
        <v>1569250</v>
      </c>
    </row>
    <row r="591" spans="1:8" ht="12" customHeight="1">
      <c r="A591" s="66" t="s">
        <v>789</v>
      </c>
      <c r="B591" s="66"/>
      <c r="C591" s="66"/>
      <c r="D591" s="21">
        <v>200</v>
      </c>
      <c r="E591" s="17" t="s">
        <v>1122</v>
      </c>
      <c r="F591" s="11">
        <f t="shared" si="35"/>
        <v>2015500</v>
      </c>
      <c r="G591" s="11">
        <f t="shared" si="35"/>
        <v>446250</v>
      </c>
      <c r="H591" s="11">
        <f t="shared" si="31"/>
        <v>1569250</v>
      </c>
    </row>
    <row r="592" spans="1:8" ht="35.25" customHeight="1">
      <c r="A592" s="66" t="s">
        <v>1123</v>
      </c>
      <c r="B592" s="66"/>
      <c r="C592" s="66"/>
      <c r="D592" s="21">
        <v>200</v>
      </c>
      <c r="E592" s="17" t="s">
        <v>1124</v>
      </c>
      <c r="F592" s="11">
        <f t="shared" si="35"/>
        <v>2015500</v>
      </c>
      <c r="G592" s="11">
        <f t="shared" si="35"/>
        <v>446250</v>
      </c>
      <c r="H592" s="11">
        <f t="shared" si="31"/>
        <v>1569250</v>
      </c>
    </row>
    <row r="593" spans="1:8" ht="36.75" customHeight="1">
      <c r="A593" s="66" t="s">
        <v>1125</v>
      </c>
      <c r="B593" s="66"/>
      <c r="C593" s="66"/>
      <c r="D593" s="21">
        <v>200</v>
      </c>
      <c r="E593" s="17" t="s">
        <v>1126</v>
      </c>
      <c r="F593" s="11">
        <f t="shared" si="35"/>
        <v>2015500</v>
      </c>
      <c r="G593" s="11">
        <f t="shared" si="35"/>
        <v>446250</v>
      </c>
      <c r="H593" s="11">
        <f t="shared" si="31"/>
        <v>1569250</v>
      </c>
    </row>
    <row r="594" spans="1:8" ht="12.75">
      <c r="A594" s="50" t="s">
        <v>434</v>
      </c>
      <c r="B594" s="50"/>
      <c r="C594" s="50"/>
      <c r="D594" s="12">
        <v>200</v>
      </c>
      <c r="E594" s="12" t="s">
        <v>564</v>
      </c>
      <c r="F594" s="11">
        <v>2015500</v>
      </c>
      <c r="G594" s="11">
        <v>446250</v>
      </c>
      <c r="H594" s="11">
        <f t="shared" si="31"/>
        <v>1569250</v>
      </c>
    </row>
    <row r="595" spans="1:8" ht="12.75">
      <c r="A595" s="66" t="s">
        <v>1127</v>
      </c>
      <c r="B595" s="66"/>
      <c r="C595" s="66"/>
      <c r="D595" s="21">
        <v>200</v>
      </c>
      <c r="E595" s="17" t="s">
        <v>1128</v>
      </c>
      <c r="F595" s="11">
        <f aca="true" t="shared" si="36" ref="F595:G599">+F596</f>
        <v>1699500</v>
      </c>
      <c r="G595" s="11">
        <f t="shared" si="36"/>
        <v>215483.4</v>
      </c>
      <c r="H595" s="11">
        <f t="shared" si="31"/>
        <v>1484016.6</v>
      </c>
    </row>
    <row r="596" spans="1:8" ht="35.25" customHeight="1">
      <c r="A596" s="66" t="s">
        <v>1120</v>
      </c>
      <c r="B596" s="66"/>
      <c r="C596" s="66"/>
      <c r="D596" s="21">
        <v>200</v>
      </c>
      <c r="E596" s="17" t="s">
        <v>1129</v>
      </c>
      <c r="F596" s="11">
        <f t="shared" si="36"/>
        <v>1699500</v>
      </c>
      <c r="G596" s="11">
        <f t="shared" si="36"/>
        <v>215483.4</v>
      </c>
      <c r="H596" s="11">
        <f t="shared" si="31"/>
        <v>1484016.6</v>
      </c>
    </row>
    <row r="597" spans="1:8" ht="12.75" customHeight="1">
      <c r="A597" s="66" t="s">
        <v>789</v>
      </c>
      <c r="B597" s="66"/>
      <c r="C597" s="66"/>
      <c r="D597" s="21">
        <v>200</v>
      </c>
      <c r="E597" s="17" t="s">
        <v>1130</v>
      </c>
      <c r="F597" s="11">
        <f t="shared" si="36"/>
        <v>1699500</v>
      </c>
      <c r="G597" s="11">
        <f t="shared" si="36"/>
        <v>215483.4</v>
      </c>
      <c r="H597" s="11">
        <f t="shared" si="31"/>
        <v>1484016.6</v>
      </c>
    </row>
    <row r="598" spans="1:8" ht="35.25" customHeight="1">
      <c r="A598" s="66" t="s">
        <v>1123</v>
      </c>
      <c r="B598" s="66"/>
      <c r="C598" s="66"/>
      <c r="D598" s="21">
        <v>200</v>
      </c>
      <c r="E598" s="17" t="s">
        <v>1131</v>
      </c>
      <c r="F598" s="11">
        <f t="shared" si="36"/>
        <v>1699500</v>
      </c>
      <c r="G598" s="11">
        <f t="shared" si="36"/>
        <v>215483.4</v>
      </c>
      <c r="H598" s="11">
        <f t="shared" si="31"/>
        <v>1484016.6</v>
      </c>
    </row>
    <row r="599" spans="1:8" ht="37.5" customHeight="1">
      <c r="A599" s="66" t="s">
        <v>1125</v>
      </c>
      <c r="B599" s="66"/>
      <c r="C599" s="66"/>
      <c r="D599" s="21">
        <v>200</v>
      </c>
      <c r="E599" s="17" t="s">
        <v>1132</v>
      </c>
      <c r="F599" s="11">
        <f t="shared" si="36"/>
        <v>1699500</v>
      </c>
      <c r="G599" s="11">
        <f t="shared" si="36"/>
        <v>215483.4</v>
      </c>
      <c r="H599" s="11">
        <f t="shared" si="31"/>
        <v>1484016.6</v>
      </c>
    </row>
    <row r="600" spans="1:8" ht="12.75">
      <c r="A600" s="50" t="s">
        <v>434</v>
      </c>
      <c r="B600" s="50"/>
      <c r="C600" s="50"/>
      <c r="D600" s="12">
        <v>200</v>
      </c>
      <c r="E600" s="12" t="s">
        <v>565</v>
      </c>
      <c r="F600" s="11">
        <v>1699500</v>
      </c>
      <c r="G600" s="11">
        <v>215483.4</v>
      </c>
      <c r="H600" s="11">
        <f aca="true" t="shared" si="37" ref="H600:H663">+F600-G600</f>
        <v>1484016.6</v>
      </c>
    </row>
    <row r="601" spans="1:8" ht="24" customHeight="1">
      <c r="A601" s="71" t="s">
        <v>0</v>
      </c>
      <c r="B601" s="71"/>
      <c r="C601" s="71"/>
      <c r="D601" s="22">
        <v>200</v>
      </c>
      <c r="E601" s="14" t="s">
        <v>1133</v>
      </c>
      <c r="F601" s="10">
        <f>+F602+F612</f>
        <v>11863200</v>
      </c>
      <c r="G601" s="10">
        <f>+G602+G612</f>
        <v>2954482.78</v>
      </c>
      <c r="H601" s="11">
        <f t="shared" si="37"/>
        <v>8908717.22</v>
      </c>
    </row>
    <row r="602" spans="1:8" ht="12.75">
      <c r="A602" s="66" t="s">
        <v>828</v>
      </c>
      <c r="B602" s="66"/>
      <c r="C602" s="66"/>
      <c r="D602" s="21">
        <v>200</v>
      </c>
      <c r="E602" s="17" t="s">
        <v>1134</v>
      </c>
      <c r="F602" s="11">
        <f aca="true" t="shared" si="38" ref="F602:G606">+F603</f>
        <v>9663200</v>
      </c>
      <c r="G602" s="11">
        <f t="shared" si="38"/>
        <v>2404482.78</v>
      </c>
      <c r="H602" s="11">
        <f t="shared" si="37"/>
        <v>7258717.220000001</v>
      </c>
    </row>
    <row r="603" spans="1:8" ht="25.5" customHeight="1">
      <c r="A603" s="66" t="s">
        <v>1135</v>
      </c>
      <c r="B603" s="66"/>
      <c r="C603" s="66"/>
      <c r="D603" s="21">
        <v>200</v>
      </c>
      <c r="E603" s="17" t="s">
        <v>1136</v>
      </c>
      <c r="F603" s="11">
        <f t="shared" si="38"/>
        <v>9663200</v>
      </c>
      <c r="G603" s="11">
        <f t="shared" si="38"/>
        <v>2404482.78</v>
      </c>
      <c r="H603" s="11">
        <f t="shared" si="37"/>
        <v>7258717.220000001</v>
      </c>
    </row>
    <row r="604" spans="1:8" ht="48" customHeight="1">
      <c r="A604" s="66" t="s">
        <v>1137</v>
      </c>
      <c r="B604" s="66"/>
      <c r="C604" s="66"/>
      <c r="D604" s="21">
        <v>200</v>
      </c>
      <c r="E604" s="17" t="s">
        <v>1138</v>
      </c>
      <c r="F604" s="11">
        <f t="shared" si="38"/>
        <v>9663200</v>
      </c>
      <c r="G604" s="11">
        <f t="shared" si="38"/>
        <v>2404482.78</v>
      </c>
      <c r="H604" s="11">
        <f t="shared" si="37"/>
        <v>7258717.220000001</v>
      </c>
    </row>
    <row r="605" spans="1:8" ht="34.5" customHeight="1">
      <c r="A605" s="66" t="s">
        <v>1139</v>
      </c>
      <c r="B605" s="66"/>
      <c r="C605" s="66"/>
      <c r="D605" s="21">
        <v>200</v>
      </c>
      <c r="E605" s="17" t="s">
        <v>1140</v>
      </c>
      <c r="F605" s="11">
        <f t="shared" si="38"/>
        <v>9663200</v>
      </c>
      <c r="G605" s="11">
        <f t="shared" si="38"/>
        <v>2404482.78</v>
      </c>
      <c r="H605" s="11">
        <f t="shared" si="37"/>
        <v>7258717.220000001</v>
      </c>
    </row>
    <row r="606" spans="1:8" ht="36.75" customHeight="1">
      <c r="A606" s="66" t="s">
        <v>1141</v>
      </c>
      <c r="B606" s="66"/>
      <c r="C606" s="66"/>
      <c r="D606" s="21">
        <v>200</v>
      </c>
      <c r="E606" s="17" t="s">
        <v>1142</v>
      </c>
      <c r="F606" s="11">
        <f t="shared" si="38"/>
        <v>9663200</v>
      </c>
      <c r="G606" s="11">
        <f t="shared" si="38"/>
        <v>2404482.78</v>
      </c>
      <c r="H606" s="11">
        <f t="shared" si="37"/>
        <v>7258717.220000001</v>
      </c>
    </row>
    <row r="607" spans="1:8" ht="12.75">
      <c r="A607" s="66" t="s">
        <v>777</v>
      </c>
      <c r="B607" s="66"/>
      <c r="C607" s="66"/>
      <c r="D607" s="21">
        <v>200</v>
      </c>
      <c r="E607" s="17" t="s">
        <v>1143</v>
      </c>
      <c r="F607" s="11">
        <f>+F608+F609+F610+F611</f>
        <v>9663200</v>
      </c>
      <c r="G607" s="11">
        <f>+G608+G609+G610+G611</f>
        <v>2404482.78</v>
      </c>
      <c r="H607" s="11">
        <f t="shared" si="37"/>
        <v>7258717.220000001</v>
      </c>
    </row>
    <row r="608" spans="1:8" ht="14.25" customHeight="1">
      <c r="A608" s="50" t="s">
        <v>430</v>
      </c>
      <c r="B608" s="50"/>
      <c r="C608" s="50"/>
      <c r="D608" s="12">
        <v>200</v>
      </c>
      <c r="E608" s="12" t="s">
        <v>566</v>
      </c>
      <c r="F608" s="11">
        <v>6404800</v>
      </c>
      <c r="G608" s="11">
        <v>1623029.77</v>
      </c>
      <c r="H608" s="11">
        <f t="shared" si="37"/>
        <v>4781770.23</v>
      </c>
    </row>
    <row r="609" spans="1:8" ht="25.5" customHeight="1">
      <c r="A609" s="50" t="s">
        <v>452</v>
      </c>
      <c r="B609" s="50"/>
      <c r="C609" s="50"/>
      <c r="D609" s="12">
        <v>200</v>
      </c>
      <c r="E609" s="12" t="s">
        <v>567</v>
      </c>
      <c r="F609" s="11">
        <v>33700</v>
      </c>
      <c r="G609" s="11">
        <v>18300</v>
      </c>
      <c r="H609" s="11">
        <f t="shared" si="37"/>
        <v>15400</v>
      </c>
    </row>
    <row r="610" spans="1:8" ht="36.75" customHeight="1">
      <c r="A610" s="50" t="s">
        <v>432</v>
      </c>
      <c r="B610" s="50"/>
      <c r="C610" s="50"/>
      <c r="D610" s="12">
        <v>200</v>
      </c>
      <c r="E610" s="12" t="s">
        <v>568</v>
      </c>
      <c r="F610" s="11">
        <v>1934300</v>
      </c>
      <c r="G610" s="11">
        <v>476394.84</v>
      </c>
      <c r="H610" s="11">
        <f t="shared" si="37"/>
        <v>1457905.16</v>
      </c>
    </row>
    <row r="611" spans="1:8" ht="12.75">
      <c r="A611" s="50" t="s">
        <v>434</v>
      </c>
      <c r="B611" s="50"/>
      <c r="C611" s="50"/>
      <c r="D611" s="12">
        <v>200</v>
      </c>
      <c r="E611" s="12" t="s">
        <v>569</v>
      </c>
      <c r="F611" s="11">
        <v>1290400</v>
      </c>
      <c r="G611" s="11">
        <v>286758.17</v>
      </c>
      <c r="H611" s="11">
        <f t="shared" si="37"/>
        <v>1003641.8300000001</v>
      </c>
    </row>
    <row r="612" spans="1:8" ht="24.75" customHeight="1">
      <c r="A612" s="66" t="s">
        <v>1144</v>
      </c>
      <c r="B612" s="66"/>
      <c r="C612" s="66"/>
      <c r="D612" s="16">
        <v>200</v>
      </c>
      <c r="E612" s="17" t="s">
        <v>1145</v>
      </c>
      <c r="F612" s="11">
        <f aca="true" t="shared" si="39" ref="F612:G617">+F613</f>
        <v>2200000</v>
      </c>
      <c r="G612" s="11">
        <f t="shared" si="39"/>
        <v>550000</v>
      </c>
      <c r="H612" s="11">
        <f t="shared" si="37"/>
        <v>1650000</v>
      </c>
    </row>
    <row r="613" spans="1:8" ht="24.75" customHeight="1">
      <c r="A613" s="66" t="s">
        <v>1146</v>
      </c>
      <c r="B613" s="66"/>
      <c r="C613" s="66"/>
      <c r="D613" s="16">
        <v>200</v>
      </c>
      <c r="E613" s="17" t="s">
        <v>1147</v>
      </c>
      <c r="F613" s="11">
        <f t="shared" si="39"/>
        <v>2200000</v>
      </c>
      <c r="G613" s="11">
        <f t="shared" si="39"/>
        <v>550000</v>
      </c>
      <c r="H613" s="11">
        <f t="shared" si="37"/>
        <v>1650000</v>
      </c>
    </row>
    <row r="614" spans="1:8" ht="45.75" customHeight="1">
      <c r="A614" s="66" t="s">
        <v>1137</v>
      </c>
      <c r="B614" s="66"/>
      <c r="C614" s="66"/>
      <c r="D614" s="16">
        <v>200</v>
      </c>
      <c r="E614" s="17" t="s">
        <v>1148</v>
      </c>
      <c r="F614" s="11">
        <f t="shared" si="39"/>
        <v>2200000</v>
      </c>
      <c r="G614" s="11">
        <f t="shared" si="39"/>
        <v>550000</v>
      </c>
      <c r="H614" s="11">
        <f t="shared" si="37"/>
        <v>1650000</v>
      </c>
    </row>
    <row r="615" spans="1:8" ht="23.25" customHeight="1">
      <c r="A615" s="66" t="s">
        <v>1149</v>
      </c>
      <c r="B615" s="66"/>
      <c r="C615" s="66"/>
      <c r="D615" s="16">
        <v>200</v>
      </c>
      <c r="E615" s="17" t="s">
        <v>1150</v>
      </c>
      <c r="F615" s="11">
        <f t="shared" si="39"/>
        <v>2200000</v>
      </c>
      <c r="G615" s="11">
        <f t="shared" si="39"/>
        <v>550000</v>
      </c>
      <c r="H615" s="11">
        <f t="shared" si="37"/>
        <v>1650000</v>
      </c>
    </row>
    <row r="616" spans="1:8" ht="24" customHeight="1">
      <c r="A616" s="66" t="s">
        <v>1151</v>
      </c>
      <c r="B616" s="66"/>
      <c r="C616" s="66"/>
      <c r="D616" s="16">
        <v>200</v>
      </c>
      <c r="E616" s="17" t="s">
        <v>1152</v>
      </c>
      <c r="F616" s="11">
        <f t="shared" si="39"/>
        <v>2200000</v>
      </c>
      <c r="G616" s="11">
        <f t="shared" si="39"/>
        <v>550000</v>
      </c>
      <c r="H616" s="11">
        <f t="shared" si="37"/>
        <v>1650000</v>
      </c>
    </row>
    <row r="617" spans="1:8" ht="34.5" customHeight="1">
      <c r="A617" s="66" t="s">
        <v>1153</v>
      </c>
      <c r="B617" s="66"/>
      <c r="C617" s="66"/>
      <c r="D617" s="16">
        <v>200</v>
      </c>
      <c r="E617" s="17" t="s">
        <v>1154</v>
      </c>
      <c r="F617" s="11">
        <f t="shared" si="39"/>
        <v>2200000</v>
      </c>
      <c r="G617" s="11">
        <f t="shared" si="39"/>
        <v>550000</v>
      </c>
      <c r="H617" s="11">
        <f t="shared" si="37"/>
        <v>1650000</v>
      </c>
    </row>
    <row r="618" spans="1:8" ht="12.75" customHeight="1">
      <c r="A618" s="50" t="s">
        <v>313</v>
      </c>
      <c r="B618" s="50"/>
      <c r="C618" s="50"/>
      <c r="D618" s="12">
        <v>200</v>
      </c>
      <c r="E618" s="12" t="s">
        <v>570</v>
      </c>
      <c r="F618" s="11">
        <v>2200000</v>
      </c>
      <c r="G618" s="11">
        <v>550000</v>
      </c>
      <c r="H618" s="11">
        <f t="shared" si="37"/>
        <v>1650000</v>
      </c>
    </row>
    <row r="619" spans="1:8" ht="23.25" customHeight="1">
      <c r="A619" s="71" t="s">
        <v>755</v>
      </c>
      <c r="B619" s="71"/>
      <c r="C619" s="71"/>
      <c r="D619" s="22">
        <v>200</v>
      </c>
      <c r="E619" s="14" t="s">
        <v>1155</v>
      </c>
      <c r="F619" s="10">
        <f aca="true" t="shared" si="40" ref="F619:G621">+F620</f>
        <v>4869300</v>
      </c>
      <c r="G619" s="10">
        <f t="shared" si="40"/>
        <v>1011011.5700000001</v>
      </c>
      <c r="H619" s="10">
        <f t="shared" si="37"/>
        <v>3858288.4299999997</v>
      </c>
    </row>
    <row r="620" spans="1:8" ht="12.75">
      <c r="A620" s="66" t="s">
        <v>828</v>
      </c>
      <c r="B620" s="66"/>
      <c r="C620" s="66"/>
      <c r="D620" s="21">
        <v>200</v>
      </c>
      <c r="E620" s="17" t="s">
        <v>1156</v>
      </c>
      <c r="F620" s="11">
        <f t="shared" si="40"/>
        <v>4869300</v>
      </c>
      <c r="G620" s="11">
        <f t="shared" si="40"/>
        <v>1011011.5700000001</v>
      </c>
      <c r="H620" s="11">
        <f t="shared" si="37"/>
        <v>3858288.4299999997</v>
      </c>
    </row>
    <row r="621" spans="1:8" ht="25.5" customHeight="1">
      <c r="A621" s="66" t="s">
        <v>1135</v>
      </c>
      <c r="B621" s="66"/>
      <c r="C621" s="66"/>
      <c r="D621" s="21">
        <v>200</v>
      </c>
      <c r="E621" s="17" t="s">
        <v>1157</v>
      </c>
      <c r="F621" s="11">
        <f>+F622</f>
        <v>4869300</v>
      </c>
      <c r="G621" s="11">
        <f t="shared" si="40"/>
        <v>1011011.5700000001</v>
      </c>
      <c r="H621" s="11">
        <f t="shared" si="37"/>
        <v>3858288.4299999997</v>
      </c>
    </row>
    <row r="622" spans="1:8" ht="12.75" customHeight="1">
      <c r="A622" s="66" t="s">
        <v>1158</v>
      </c>
      <c r="B622" s="66"/>
      <c r="C622" s="66"/>
      <c r="D622" s="21">
        <v>200</v>
      </c>
      <c r="E622" s="17" t="s">
        <v>1159</v>
      </c>
      <c r="F622" s="11">
        <f>+F623+F627</f>
        <v>4869300</v>
      </c>
      <c r="G622" s="11">
        <f>+G623+G627</f>
        <v>1011011.5700000001</v>
      </c>
      <c r="H622" s="11">
        <f t="shared" si="37"/>
        <v>3858288.4299999997</v>
      </c>
    </row>
    <row r="623" spans="1:8" ht="23.25" customHeight="1">
      <c r="A623" s="66" t="s">
        <v>1160</v>
      </c>
      <c r="B623" s="66"/>
      <c r="C623" s="66"/>
      <c r="D623" s="21">
        <v>200</v>
      </c>
      <c r="E623" s="17" t="s">
        <v>1161</v>
      </c>
      <c r="F623" s="11">
        <f>+F624</f>
        <v>1450700</v>
      </c>
      <c r="G623" s="11">
        <f>+G624</f>
        <v>327914.05</v>
      </c>
      <c r="H623" s="11">
        <f t="shared" si="37"/>
        <v>1122785.95</v>
      </c>
    </row>
    <row r="624" spans="1:8" ht="24" customHeight="1">
      <c r="A624" s="66" t="s">
        <v>777</v>
      </c>
      <c r="B624" s="66"/>
      <c r="C624" s="66"/>
      <c r="D624" s="21">
        <v>200</v>
      </c>
      <c r="E624" s="17" t="s">
        <v>1162</v>
      </c>
      <c r="F624" s="11">
        <f>+F625+F626</f>
        <v>1450700</v>
      </c>
      <c r="G624" s="11">
        <f>+G625+G626</f>
        <v>327914.05</v>
      </c>
      <c r="H624" s="11">
        <f t="shared" si="37"/>
        <v>1122785.95</v>
      </c>
    </row>
    <row r="625" spans="1:8" ht="12.75">
      <c r="A625" s="50" t="s">
        <v>430</v>
      </c>
      <c r="B625" s="50"/>
      <c r="C625" s="50"/>
      <c r="D625" s="12">
        <v>200</v>
      </c>
      <c r="E625" s="12" t="s">
        <v>571</v>
      </c>
      <c r="F625" s="11">
        <v>1114200</v>
      </c>
      <c r="G625" s="11">
        <v>251854.11</v>
      </c>
      <c r="H625" s="11">
        <f t="shared" si="37"/>
        <v>862345.89</v>
      </c>
    </row>
    <row r="626" spans="1:8" ht="25.5" customHeight="1">
      <c r="A626" s="50" t="s">
        <v>432</v>
      </c>
      <c r="B626" s="50"/>
      <c r="C626" s="50"/>
      <c r="D626" s="12">
        <v>200</v>
      </c>
      <c r="E626" s="12" t="s">
        <v>572</v>
      </c>
      <c r="F626" s="11">
        <v>336500</v>
      </c>
      <c r="G626" s="11">
        <v>76059.94</v>
      </c>
      <c r="H626" s="11">
        <f t="shared" si="37"/>
        <v>260440.06</v>
      </c>
    </row>
    <row r="627" spans="1:8" ht="23.25" customHeight="1">
      <c r="A627" s="66" t="s">
        <v>1163</v>
      </c>
      <c r="B627" s="66"/>
      <c r="C627" s="66"/>
      <c r="D627" s="21">
        <v>200</v>
      </c>
      <c r="E627" s="17" t="s">
        <v>1164</v>
      </c>
      <c r="F627" s="11">
        <f>+F628+F634</f>
        <v>3418600</v>
      </c>
      <c r="G627" s="11">
        <f>+G628+G634</f>
        <v>683097.52</v>
      </c>
      <c r="H627" s="11">
        <f t="shared" si="37"/>
        <v>2735502.48</v>
      </c>
    </row>
    <row r="628" spans="1:8" ht="23.25" customHeight="1">
      <c r="A628" s="66" t="s">
        <v>777</v>
      </c>
      <c r="B628" s="66"/>
      <c r="C628" s="66"/>
      <c r="D628" s="21">
        <v>200</v>
      </c>
      <c r="E628" s="17" t="s">
        <v>1165</v>
      </c>
      <c r="F628" s="11">
        <f>+F629+F630+F631+F632+F633</f>
        <v>2589500</v>
      </c>
      <c r="G628" s="11">
        <f>+G629+G630+G631+G632+G633</f>
        <v>511327.94</v>
      </c>
      <c r="H628" s="11">
        <f t="shared" si="37"/>
        <v>2078172.06</v>
      </c>
    </row>
    <row r="629" spans="1:8" ht="12.75" customHeight="1">
      <c r="A629" s="50" t="s">
        <v>430</v>
      </c>
      <c r="B629" s="50"/>
      <c r="C629" s="50"/>
      <c r="D629" s="12">
        <v>200</v>
      </c>
      <c r="E629" s="12" t="s">
        <v>573</v>
      </c>
      <c r="F629" s="11">
        <v>1673300</v>
      </c>
      <c r="G629" s="11">
        <v>337661.03</v>
      </c>
      <c r="H629" s="11">
        <f t="shared" si="37"/>
        <v>1335638.97</v>
      </c>
    </row>
    <row r="630" spans="1:8" ht="25.5" customHeight="1">
      <c r="A630" s="50" t="s">
        <v>452</v>
      </c>
      <c r="B630" s="50"/>
      <c r="C630" s="50"/>
      <c r="D630" s="12">
        <v>200</v>
      </c>
      <c r="E630" s="12" t="s">
        <v>574</v>
      </c>
      <c r="F630" s="11">
        <v>11000</v>
      </c>
      <c r="G630" s="11">
        <v>0</v>
      </c>
      <c r="H630" s="11">
        <f t="shared" si="37"/>
        <v>11000</v>
      </c>
    </row>
    <row r="631" spans="1:8" ht="22.5" customHeight="1">
      <c r="A631" s="50" t="s">
        <v>432</v>
      </c>
      <c r="B631" s="50"/>
      <c r="C631" s="50"/>
      <c r="D631" s="12">
        <v>200</v>
      </c>
      <c r="E631" s="12" t="s">
        <v>575</v>
      </c>
      <c r="F631" s="11">
        <v>505300</v>
      </c>
      <c r="G631" s="11">
        <v>100719.23</v>
      </c>
      <c r="H631" s="11">
        <f t="shared" si="37"/>
        <v>404580.77</v>
      </c>
    </row>
    <row r="632" spans="1:8" ht="12.75">
      <c r="A632" s="50" t="s">
        <v>434</v>
      </c>
      <c r="B632" s="50"/>
      <c r="C632" s="50"/>
      <c r="D632" s="12">
        <v>200</v>
      </c>
      <c r="E632" s="12" t="s">
        <v>576</v>
      </c>
      <c r="F632" s="11">
        <v>399700</v>
      </c>
      <c r="G632" s="11">
        <v>72947.68</v>
      </c>
      <c r="H632" s="11">
        <f t="shared" si="37"/>
        <v>326752.32</v>
      </c>
    </row>
    <row r="633" spans="1:8" ht="12.75">
      <c r="A633" s="50" t="s">
        <v>436</v>
      </c>
      <c r="B633" s="50"/>
      <c r="C633" s="50"/>
      <c r="D633" s="12">
        <v>200</v>
      </c>
      <c r="E633" s="12" t="s">
        <v>577</v>
      </c>
      <c r="F633" s="11">
        <v>200</v>
      </c>
      <c r="G633" s="11">
        <v>0</v>
      </c>
      <c r="H633" s="11">
        <f t="shared" si="37"/>
        <v>200</v>
      </c>
    </row>
    <row r="634" spans="1:8" ht="13.5" customHeight="1">
      <c r="A634" s="66" t="s">
        <v>1166</v>
      </c>
      <c r="B634" s="66"/>
      <c r="C634" s="66"/>
      <c r="D634" s="21">
        <v>200</v>
      </c>
      <c r="E634" s="17" t="s">
        <v>1167</v>
      </c>
      <c r="F634" s="11">
        <f>+F635+F636+F637+F638+F639</f>
        <v>829100</v>
      </c>
      <c r="G634" s="11">
        <f>+G635+G636+G637+G638+G639</f>
        <v>171769.58000000002</v>
      </c>
      <c r="H634" s="11">
        <f t="shared" si="37"/>
        <v>657330.4199999999</v>
      </c>
    </row>
    <row r="635" spans="1:8" ht="13.5" customHeight="1">
      <c r="A635" s="50" t="s">
        <v>430</v>
      </c>
      <c r="B635" s="50"/>
      <c r="C635" s="50"/>
      <c r="D635" s="12">
        <v>200</v>
      </c>
      <c r="E635" s="12" t="s">
        <v>578</v>
      </c>
      <c r="F635" s="11">
        <v>533400</v>
      </c>
      <c r="G635" s="11">
        <v>118285.07</v>
      </c>
      <c r="H635" s="11">
        <f t="shared" si="37"/>
        <v>415114.93</v>
      </c>
    </row>
    <row r="636" spans="1:8" ht="24.75" customHeight="1">
      <c r="A636" s="50" t="s">
        <v>452</v>
      </c>
      <c r="B636" s="50"/>
      <c r="C636" s="50"/>
      <c r="D636" s="12">
        <v>200</v>
      </c>
      <c r="E636" s="12" t="s">
        <v>579</v>
      </c>
      <c r="F636" s="11">
        <v>3700</v>
      </c>
      <c r="G636" s="11">
        <v>0</v>
      </c>
      <c r="H636" s="11">
        <f t="shared" si="37"/>
        <v>3700</v>
      </c>
    </row>
    <row r="637" spans="1:8" ht="23.25" customHeight="1">
      <c r="A637" s="50" t="s">
        <v>432</v>
      </c>
      <c r="B637" s="50"/>
      <c r="C637" s="50"/>
      <c r="D637" s="12">
        <v>200</v>
      </c>
      <c r="E637" s="12" t="s">
        <v>580</v>
      </c>
      <c r="F637" s="11">
        <v>161100</v>
      </c>
      <c r="G637" s="11">
        <v>34556.75</v>
      </c>
      <c r="H637" s="11">
        <f t="shared" si="37"/>
        <v>126543.25</v>
      </c>
    </row>
    <row r="638" spans="1:8" ht="12.75">
      <c r="A638" s="50" t="s">
        <v>434</v>
      </c>
      <c r="B638" s="50"/>
      <c r="C638" s="50"/>
      <c r="D638" s="12">
        <v>200</v>
      </c>
      <c r="E638" s="12" t="s">
        <v>581</v>
      </c>
      <c r="F638" s="11">
        <v>130800</v>
      </c>
      <c r="G638" s="11">
        <v>18927.76</v>
      </c>
      <c r="H638" s="11">
        <f t="shared" si="37"/>
        <v>111872.24</v>
      </c>
    </row>
    <row r="639" spans="1:8" ht="12.75">
      <c r="A639" s="50" t="s">
        <v>436</v>
      </c>
      <c r="B639" s="50"/>
      <c r="C639" s="50"/>
      <c r="D639" s="12">
        <v>200</v>
      </c>
      <c r="E639" s="12" t="s">
        <v>582</v>
      </c>
      <c r="F639" s="11">
        <v>100</v>
      </c>
      <c r="G639" s="11">
        <v>0</v>
      </c>
      <c r="H639" s="11">
        <f t="shared" si="37"/>
        <v>100</v>
      </c>
    </row>
    <row r="640" spans="1:8" ht="24.75" customHeight="1">
      <c r="A640" s="71" t="s">
        <v>756</v>
      </c>
      <c r="B640" s="71"/>
      <c r="C640" s="71"/>
      <c r="D640" s="22">
        <v>200</v>
      </c>
      <c r="E640" s="14" t="s">
        <v>1168</v>
      </c>
      <c r="F640" s="10">
        <f>+F641+F764</f>
        <v>858384200</v>
      </c>
      <c r="G640" s="10">
        <f>+G641+G764</f>
        <v>223194100.01</v>
      </c>
      <c r="H640" s="10">
        <f t="shared" si="37"/>
        <v>635190099.99</v>
      </c>
    </row>
    <row r="641" spans="1:8" ht="12.75">
      <c r="A641" s="66" t="s">
        <v>1047</v>
      </c>
      <c r="B641" s="66"/>
      <c r="C641" s="66"/>
      <c r="D641" s="21">
        <v>200</v>
      </c>
      <c r="E641" s="17" t="s">
        <v>1169</v>
      </c>
      <c r="F641" s="11">
        <f>+F642+F658+F715+F726</f>
        <v>854335100</v>
      </c>
      <c r="G641" s="11">
        <f>+G642+G658+G715+G726</f>
        <v>222894100.01</v>
      </c>
      <c r="H641" s="11">
        <f t="shared" si="37"/>
        <v>631440999.99</v>
      </c>
    </row>
    <row r="642" spans="1:8" ht="12.75">
      <c r="A642" s="66" t="s">
        <v>1170</v>
      </c>
      <c r="B642" s="66"/>
      <c r="C642" s="66"/>
      <c r="D642" s="21">
        <v>200</v>
      </c>
      <c r="E642" s="17" t="s">
        <v>1171</v>
      </c>
      <c r="F642" s="11">
        <f>+F643</f>
        <v>306109000</v>
      </c>
      <c r="G642" s="11">
        <f>+G643</f>
        <v>83554000</v>
      </c>
      <c r="H642" s="11">
        <f t="shared" si="37"/>
        <v>222555000</v>
      </c>
    </row>
    <row r="643" spans="1:8" ht="25.5" customHeight="1">
      <c r="A643" s="66" t="s">
        <v>1234</v>
      </c>
      <c r="B643" s="66"/>
      <c r="C643" s="66"/>
      <c r="D643" s="21">
        <v>200</v>
      </c>
      <c r="E643" s="17" t="s">
        <v>1172</v>
      </c>
      <c r="F643" s="11">
        <f>+F644+F652</f>
        <v>306109000</v>
      </c>
      <c r="G643" s="11">
        <f>+G644+G652</f>
        <v>83554000</v>
      </c>
      <c r="H643" s="11">
        <f t="shared" si="37"/>
        <v>222555000</v>
      </c>
    </row>
    <row r="644" spans="1:8" ht="23.25" customHeight="1">
      <c r="A644" s="66" t="s">
        <v>1173</v>
      </c>
      <c r="B644" s="66"/>
      <c r="C644" s="66"/>
      <c r="D644" s="21">
        <v>200</v>
      </c>
      <c r="E644" s="17" t="s">
        <v>1174</v>
      </c>
      <c r="F644" s="11">
        <f>+F645</f>
        <v>304708700</v>
      </c>
      <c r="G644" s="11">
        <f>+G645</f>
        <v>82906800</v>
      </c>
      <c r="H644" s="11">
        <f t="shared" si="37"/>
        <v>221801900</v>
      </c>
    </row>
    <row r="645" spans="1:8" ht="12.75">
      <c r="A645" s="66" t="s">
        <v>1175</v>
      </c>
      <c r="B645" s="66"/>
      <c r="C645" s="66"/>
      <c r="D645" s="21">
        <v>200</v>
      </c>
      <c r="E645" s="17" t="s">
        <v>1176</v>
      </c>
      <c r="F645" s="11">
        <f>+F646+F649</f>
        <v>304708700</v>
      </c>
      <c r="G645" s="11">
        <f>+G646+G649</f>
        <v>82906800</v>
      </c>
      <c r="H645" s="11">
        <f t="shared" si="37"/>
        <v>221801900</v>
      </c>
    </row>
    <row r="646" spans="1:8" ht="12.75">
      <c r="A646" s="66" t="s">
        <v>909</v>
      </c>
      <c r="B646" s="66"/>
      <c r="C646" s="66"/>
      <c r="D646" s="21">
        <v>200</v>
      </c>
      <c r="E646" s="17" t="s">
        <v>1177</v>
      </c>
      <c r="F646" s="11">
        <f>+F647+F648</f>
        <v>107648700</v>
      </c>
      <c r="G646" s="11">
        <f>+G647+G648</f>
        <v>27251600</v>
      </c>
      <c r="H646" s="11">
        <f t="shared" si="37"/>
        <v>80397100</v>
      </c>
    </row>
    <row r="647" spans="1:8" ht="37.5" customHeight="1">
      <c r="A647" s="50" t="s">
        <v>583</v>
      </c>
      <c r="B647" s="50"/>
      <c r="C647" s="50"/>
      <c r="D647" s="12">
        <v>200</v>
      </c>
      <c r="E647" s="12" t="s">
        <v>584</v>
      </c>
      <c r="F647" s="11">
        <v>93221300</v>
      </c>
      <c r="G647" s="11">
        <v>23252300</v>
      </c>
      <c r="H647" s="11">
        <f t="shared" si="37"/>
        <v>69969000</v>
      </c>
    </row>
    <row r="648" spans="1:8" ht="36" customHeight="1">
      <c r="A648" s="50" t="s">
        <v>585</v>
      </c>
      <c r="B648" s="50"/>
      <c r="C648" s="50"/>
      <c r="D648" s="12">
        <v>200</v>
      </c>
      <c r="E648" s="12" t="s">
        <v>586</v>
      </c>
      <c r="F648" s="11">
        <v>14427400</v>
      </c>
      <c r="G648" s="11">
        <v>3999300</v>
      </c>
      <c r="H648" s="11">
        <f t="shared" si="37"/>
        <v>10428100</v>
      </c>
    </row>
    <row r="649" spans="1:8" ht="47.25" customHeight="1">
      <c r="A649" s="66" t="s">
        <v>1178</v>
      </c>
      <c r="B649" s="66"/>
      <c r="C649" s="66"/>
      <c r="D649" s="21">
        <v>200</v>
      </c>
      <c r="E649" s="17" t="s">
        <v>1179</v>
      </c>
      <c r="F649" s="11">
        <f>+F650+F651</f>
        <v>197060000</v>
      </c>
      <c r="G649" s="11">
        <f>+G650+G651</f>
        <v>55655200</v>
      </c>
      <c r="H649" s="11">
        <f t="shared" si="37"/>
        <v>141404800</v>
      </c>
    </row>
    <row r="650" spans="1:8" ht="37.5" customHeight="1">
      <c r="A650" s="50" t="s">
        <v>583</v>
      </c>
      <c r="B650" s="50"/>
      <c r="C650" s="50"/>
      <c r="D650" s="12">
        <v>200</v>
      </c>
      <c r="E650" s="12" t="s">
        <v>587</v>
      </c>
      <c r="F650" s="11">
        <v>167024600</v>
      </c>
      <c r="G650" s="11">
        <v>47295600</v>
      </c>
      <c r="H650" s="11">
        <f t="shared" si="37"/>
        <v>119729000</v>
      </c>
    </row>
    <row r="651" spans="1:8" ht="36" customHeight="1">
      <c r="A651" s="50" t="s">
        <v>585</v>
      </c>
      <c r="B651" s="50"/>
      <c r="C651" s="50"/>
      <c r="D651" s="12">
        <v>200</v>
      </c>
      <c r="E651" s="12" t="s">
        <v>588</v>
      </c>
      <c r="F651" s="11">
        <v>30035400</v>
      </c>
      <c r="G651" s="11">
        <v>8359600</v>
      </c>
      <c r="H651" s="11">
        <f t="shared" si="37"/>
        <v>21675800</v>
      </c>
    </row>
    <row r="652" spans="1:8" ht="24.75" customHeight="1">
      <c r="A652" s="66" t="s">
        <v>1195</v>
      </c>
      <c r="B652" s="66"/>
      <c r="C652" s="66"/>
      <c r="D652" s="21">
        <v>200</v>
      </c>
      <c r="E652" s="17" t="s">
        <v>1271</v>
      </c>
      <c r="F652" s="11">
        <f>+F653</f>
        <v>1400300</v>
      </c>
      <c r="G652" s="11">
        <f>+G653</f>
        <v>647200</v>
      </c>
      <c r="H652" s="11">
        <f t="shared" si="37"/>
        <v>753100</v>
      </c>
    </row>
    <row r="653" spans="1:8" ht="47.25" customHeight="1">
      <c r="A653" s="66" t="s">
        <v>1180</v>
      </c>
      <c r="B653" s="66"/>
      <c r="C653" s="66"/>
      <c r="D653" s="16">
        <v>200</v>
      </c>
      <c r="E653" s="17" t="s">
        <v>1181</v>
      </c>
      <c r="F653" s="11">
        <f>+F654+F656</f>
        <v>1400300</v>
      </c>
      <c r="G653" s="11">
        <f>+G654+G656</f>
        <v>647200</v>
      </c>
      <c r="H653" s="11">
        <f t="shared" si="37"/>
        <v>753100</v>
      </c>
    </row>
    <row r="654" spans="1:8" ht="57" customHeight="1">
      <c r="A654" s="66" t="s">
        <v>1182</v>
      </c>
      <c r="B654" s="66"/>
      <c r="C654" s="66"/>
      <c r="D654" s="16">
        <v>200</v>
      </c>
      <c r="E654" s="17" t="s">
        <v>1183</v>
      </c>
      <c r="F654" s="11">
        <f>+F655</f>
        <v>16300</v>
      </c>
      <c r="G654" s="11">
        <f>+G655</f>
        <v>7200</v>
      </c>
      <c r="H654" s="11">
        <f t="shared" si="37"/>
        <v>9100</v>
      </c>
    </row>
    <row r="655" spans="1:8" ht="12.75">
      <c r="A655" s="50" t="s">
        <v>589</v>
      </c>
      <c r="B655" s="50"/>
      <c r="C655" s="50"/>
      <c r="D655" s="12">
        <v>200</v>
      </c>
      <c r="E655" s="12" t="s">
        <v>590</v>
      </c>
      <c r="F655" s="11">
        <v>16300</v>
      </c>
      <c r="G655" s="11">
        <v>7200</v>
      </c>
      <c r="H655" s="11">
        <f t="shared" si="37"/>
        <v>9100</v>
      </c>
    </row>
    <row r="656" spans="1:8" ht="80.25" customHeight="1">
      <c r="A656" s="66" t="s">
        <v>1184</v>
      </c>
      <c r="B656" s="66"/>
      <c r="C656" s="66"/>
      <c r="D656" s="21">
        <v>200</v>
      </c>
      <c r="E656" s="17" t="s">
        <v>1185</v>
      </c>
      <c r="F656" s="11">
        <f>+F657</f>
        <v>1384000</v>
      </c>
      <c r="G656" s="11">
        <f>+G657</f>
        <v>640000</v>
      </c>
      <c r="H656" s="11">
        <f t="shared" si="37"/>
        <v>744000</v>
      </c>
    </row>
    <row r="657" spans="1:8" ht="12.75">
      <c r="A657" s="50" t="s">
        <v>589</v>
      </c>
      <c r="B657" s="50"/>
      <c r="C657" s="50"/>
      <c r="D657" s="12">
        <v>200</v>
      </c>
      <c r="E657" s="12" t="s">
        <v>591</v>
      </c>
      <c r="F657" s="11">
        <v>1384000</v>
      </c>
      <c r="G657" s="11">
        <v>640000</v>
      </c>
      <c r="H657" s="11">
        <f t="shared" si="37"/>
        <v>744000</v>
      </c>
    </row>
    <row r="658" spans="1:8" ht="12.75">
      <c r="A658" s="66" t="s">
        <v>1049</v>
      </c>
      <c r="B658" s="66"/>
      <c r="C658" s="66"/>
      <c r="D658" s="21">
        <v>200</v>
      </c>
      <c r="E658" s="17" t="s">
        <v>1186</v>
      </c>
      <c r="F658" s="11">
        <f>+F659</f>
        <v>433438500</v>
      </c>
      <c r="G658" s="11">
        <f>+G659</f>
        <v>116206201.13</v>
      </c>
      <c r="H658" s="11">
        <f t="shared" si="37"/>
        <v>317232298.87</v>
      </c>
    </row>
    <row r="659" spans="1:8" ht="24.75" customHeight="1">
      <c r="A659" s="66" t="s">
        <v>1234</v>
      </c>
      <c r="B659" s="66"/>
      <c r="C659" s="66"/>
      <c r="D659" s="21">
        <v>200</v>
      </c>
      <c r="E659" s="17" t="s">
        <v>1187</v>
      </c>
      <c r="F659" s="11">
        <f>+F660+F668</f>
        <v>433438500</v>
      </c>
      <c r="G659" s="11">
        <f>+G660+G668</f>
        <v>116206201.13</v>
      </c>
      <c r="H659" s="11">
        <f t="shared" si="37"/>
        <v>317232298.87</v>
      </c>
    </row>
    <row r="660" spans="1:8" ht="25.5" customHeight="1">
      <c r="A660" s="66" t="s">
        <v>1173</v>
      </c>
      <c r="B660" s="66"/>
      <c r="C660" s="66"/>
      <c r="D660" s="21">
        <v>200</v>
      </c>
      <c r="E660" s="17" t="s">
        <v>1188</v>
      </c>
      <c r="F660" s="11">
        <f>+F661</f>
        <v>338256600</v>
      </c>
      <c r="G660" s="11">
        <f>+G661</f>
        <v>95740550</v>
      </c>
      <c r="H660" s="11">
        <f t="shared" si="37"/>
        <v>242516050</v>
      </c>
    </row>
    <row r="661" spans="1:8" ht="12.75">
      <c r="A661" s="66" t="s">
        <v>1189</v>
      </c>
      <c r="B661" s="66"/>
      <c r="C661" s="66"/>
      <c r="D661" s="21">
        <v>200</v>
      </c>
      <c r="E661" s="17" t="s">
        <v>1190</v>
      </c>
      <c r="F661" s="11">
        <f>+F662+F665</f>
        <v>338256600</v>
      </c>
      <c r="G661" s="11">
        <f>+G662+G665</f>
        <v>95740550</v>
      </c>
      <c r="H661" s="11">
        <f t="shared" si="37"/>
        <v>242516050</v>
      </c>
    </row>
    <row r="662" spans="1:8" ht="12.75">
      <c r="A662" s="66" t="s">
        <v>909</v>
      </c>
      <c r="B662" s="66"/>
      <c r="C662" s="66"/>
      <c r="D662" s="21">
        <v>200</v>
      </c>
      <c r="E662" s="17" t="s">
        <v>1191</v>
      </c>
      <c r="F662" s="11">
        <f>+F663+F664</f>
        <v>83077200</v>
      </c>
      <c r="G662" s="11">
        <f>+G663+G664</f>
        <v>29424750</v>
      </c>
      <c r="H662" s="11">
        <f t="shared" si="37"/>
        <v>53652450</v>
      </c>
    </row>
    <row r="663" spans="1:8" ht="36.75" customHeight="1">
      <c r="A663" s="50" t="s">
        <v>583</v>
      </c>
      <c r="B663" s="50"/>
      <c r="C663" s="50"/>
      <c r="D663" s="12">
        <v>200</v>
      </c>
      <c r="E663" s="12" t="s">
        <v>592</v>
      </c>
      <c r="F663" s="11">
        <v>77462900</v>
      </c>
      <c r="G663" s="11">
        <v>27533550</v>
      </c>
      <c r="H663" s="11">
        <f t="shared" si="37"/>
        <v>49929350</v>
      </c>
    </row>
    <row r="664" spans="1:8" ht="37.5" customHeight="1">
      <c r="A664" s="50" t="s">
        <v>585</v>
      </c>
      <c r="B664" s="50"/>
      <c r="C664" s="50"/>
      <c r="D664" s="12">
        <v>200</v>
      </c>
      <c r="E664" s="12" t="s">
        <v>593</v>
      </c>
      <c r="F664" s="11">
        <v>5614300</v>
      </c>
      <c r="G664" s="11">
        <v>1891200</v>
      </c>
      <c r="H664" s="11">
        <f aca="true" t="shared" si="41" ref="H664:H727">+F664-G664</f>
        <v>3723100</v>
      </c>
    </row>
    <row r="665" spans="1:8" ht="45.75" customHeight="1">
      <c r="A665" s="66" t="s">
        <v>1178</v>
      </c>
      <c r="B665" s="66"/>
      <c r="C665" s="66"/>
      <c r="D665" s="21">
        <v>200</v>
      </c>
      <c r="E665" s="17" t="s">
        <v>1192</v>
      </c>
      <c r="F665" s="11">
        <f>+F666+F667</f>
        <v>255179400</v>
      </c>
      <c r="G665" s="11">
        <f>+G666+G667</f>
        <v>66315800</v>
      </c>
      <c r="H665" s="11">
        <f t="shared" si="41"/>
        <v>188863600</v>
      </c>
    </row>
    <row r="666" spans="1:8" ht="34.5" customHeight="1">
      <c r="A666" s="50" t="s">
        <v>583</v>
      </c>
      <c r="B666" s="50"/>
      <c r="C666" s="50"/>
      <c r="D666" s="12">
        <v>200</v>
      </c>
      <c r="E666" s="12" t="s">
        <v>594</v>
      </c>
      <c r="F666" s="11">
        <v>233964800</v>
      </c>
      <c r="G666" s="11">
        <v>60680500</v>
      </c>
      <c r="H666" s="11">
        <f t="shared" si="41"/>
        <v>173284300</v>
      </c>
    </row>
    <row r="667" spans="1:8" ht="34.5" customHeight="1">
      <c r="A667" s="50" t="s">
        <v>585</v>
      </c>
      <c r="B667" s="50"/>
      <c r="C667" s="50"/>
      <c r="D667" s="12">
        <v>200</v>
      </c>
      <c r="E667" s="12" t="s">
        <v>595</v>
      </c>
      <c r="F667" s="11">
        <v>21214600</v>
      </c>
      <c r="G667" s="11">
        <v>5635300</v>
      </c>
      <c r="H667" s="11">
        <f t="shared" si="41"/>
        <v>15579300</v>
      </c>
    </row>
    <row r="668" spans="1:8" ht="12" customHeight="1">
      <c r="A668" s="66" t="s">
        <v>1195</v>
      </c>
      <c r="B668" s="66"/>
      <c r="C668" s="66"/>
      <c r="D668" s="21">
        <v>200</v>
      </c>
      <c r="E668" s="17" t="s">
        <v>1196</v>
      </c>
      <c r="F668" s="11">
        <f>+F669+F672+F699+F703+F709</f>
        <v>95181900</v>
      </c>
      <c r="G668" s="11">
        <f>+G669+G672+G699+G703+G709</f>
        <v>20465651.13</v>
      </c>
      <c r="H668" s="11">
        <f t="shared" si="41"/>
        <v>74716248.87</v>
      </c>
    </row>
    <row r="669" spans="1:8" ht="48" customHeight="1">
      <c r="A669" s="66" t="s">
        <v>1197</v>
      </c>
      <c r="B669" s="66"/>
      <c r="C669" s="66"/>
      <c r="D669" s="21">
        <v>200</v>
      </c>
      <c r="E669" s="17" t="s">
        <v>1198</v>
      </c>
      <c r="F669" s="11">
        <f>+F670</f>
        <v>25991500</v>
      </c>
      <c r="G669" s="11">
        <f>+G670</f>
        <v>0</v>
      </c>
      <c r="H669" s="11">
        <f t="shared" si="41"/>
        <v>25991500</v>
      </c>
    </row>
    <row r="670" spans="1:8" ht="80.25" customHeight="1">
      <c r="A670" s="66" t="s">
        <v>1193</v>
      </c>
      <c r="B670" s="66"/>
      <c r="C670" s="66"/>
      <c r="D670" s="12">
        <v>200</v>
      </c>
      <c r="E670" s="21" t="s">
        <v>1194</v>
      </c>
      <c r="F670" s="11">
        <f>+F671</f>
        <v>25991500</v>
      </c>
      <c r="G670" s="11">
        <f>+G671</f>
        <v>0</v>
      </c>
      <c r="H670" s="11">
        <f t="shared" si="41"/>
        <v>25991500</v>
      </c>
    </row>
    <row r="671" spans="1:8" ht="12.75">
      <c r="A671" s="50" t="s">
        <v>589</v>
      </c>
      <c r="B671" s="50"/>
      <c r="C671" s="50"/>
      <c r="D671" s="12">
        <v>200</v>
      </c>
      <c r="E671" s="12" t="s">
        <v>596</v>
      </c>
      <c r="F671" s="11">
        <v>25991500</v>
      </c>
      <c r="G671" s="11">
        <v>0</v>
      </c>
      <c r="H671" s="11">
        <f t="shared" si="41"/>
        <v>25991500</v>
      </c>
    </row>
    <row r="672" spans="1:8" ht="25.5" customHeight="1">
      <c r="A672" s="66" t="s">
        <v>1199</v>
      </c>
      <c r="B672" s="66"/>
      <c r="C672" s="66"/>
      <c r="D672" s="21">
        <v>200</v>
      </c>
      <c r="E672" s="17" t="s">
        <v>1200</v>
      </c>
      <c r="F672" s="11">
        <f>+F673+F675+F678+F681+F684+F687+F690+F693+F696</f>
        <v>43781800</v>
      </c>
      <c r="G672" s="11">
        <f>+G673+G675+G678+G681+G684+G687+G690+G693+G696</f>
        <v>13934051.129999999</v>
      </c>
      <c r="H672" s="11">
        <f t="shared" si="41"/>
        <v>29847748.87</v>
      </c>
    </row>
    <row r="673" spans="1:8" ht="68.25" customHeight="1">
      <c r="A673" s="66" t="s">
        <v>1205</v>
      </c>
      <c r="B673" s="66"/>
      <c r="C673" s="66"/>
      <c r="D673" s="12">
        <v>200</v>
      </c>
      <c r="E673" s="17" t="s">
        <v>1203</v>
      </c>
      <c r="F673" s="11">
        <f>+F674</f>
        <v>20700</v>
      </c>
      <c r="G673" s="11">
        <f>+G674</f>
        <v>6000</v>
      </c>
      <c r="H673" s="11">
        <f t="shared" si="41"/>
        <v>14700</v>
      </c>
    </row>
    <row r="674" spans="1:8" ht="12.75" customHeight="1">
      <c r="A674" s="50" t="s">
        <v>589</v>
      </c>
      <c r="B674" s="50"/>
      <c r="C674" s="50"/>
      <c r="D674" s="12">
        <v>200</v>
      </c>
      <c r="E674" s="12" t="s">
        <v>597</v>
      </c>
      <c r="F674" s="11">
        <v>20700</v>
      </c>
      <c r="G674" s="11">
        <v>6000</v>
      </c>
      <c r="H674" s="11">
        <f t="shared" si="41"/>
        <v>14700</v>
      </c>
    </row>
    <row r="675" spans="1:8" ht="80.25" customHeight="1">
      <c r="A675" s="66" t="s">
        <v>1206</v>
      </c>
      <c r="B675" s="66"/>
      <c r="C675" s="66"/>
      <c r="D675" s="12">
        <v>200</v>
      </c>
      <c r="E675" s="17" t="s">
        <v>1204</v>
      </c>
      <c r="F675" s="11">
        <f>+F676+F677</f>
        <v>156800</v>
      </c>
      <c r="G675" s="11">
        <f>+G676+G677</f>
        <v>47650</v>
      </c>
      <c r="H675" s="11">
        <f t="shared" si="41"/>
        <v>109150</v>
      </c>
    </row>
    <row r="676" spans="1:8" ht="12.75">
      <c r="A676" s="50" t="s">
        <v>589</v>
      </c>
      <c r="B676" s="50"/>
      <c r="C676" s="50"/>
      <c r="D676" s="12">
        <v>200</v>
      </c>
      <c r="E676" s="12" t="s">
        <v>598</v>
      </c>
      <c r="F676" s="11">
        <v>133200</v>
      </c>
      <c r="G676" s="11">
        <v>40650</v>
      </c>
      <c r="H676" s="11">
        <f t="shared" si="41"/>
        <v>92550</v>
      </c>
    </row>
    <row r="677" spans="1:8" ht="12.75">
      <c r="A677" s="50" t="s">
        <v>599</v>
      </c>
      <c r="B677" s="50"/>
      <c r="C677" s="50"/>
      <c r="D677" s="12">
        <v>200</v>
      </c>
      <c r="E677" s="12" t="s">
        <v>600</v>
      </c>
      <c r="F677" s="11">
        <v>23600</v>
      </c>
      <c r="G677" s="11">
        <v>7000</v>
      </c>
      <c r="H677" s="11">
        <f t="shared" si="41"/>
        <v>16600</v>
      </c>
    </row>
    <row r="678" spans="1:8" ht="35.25" customHeight="1">
      <c r="A678" s="66" t="s">
        <v>1201</v>
      </c>
      <c r="B678" s="66"/>
      <c r="C678" s="66"/>
      <c r="D678" s="21">
        <v>200</v>
      </c>
      <c r="E678" s="17" t="s">
        <v>1202</v>
      </c>
      <c r="F678" s="11">
        <f>+F679+F680</f>
        <v>1747000</v>
      </c>
      <c r="G678" s="11">
        <f>+G679+G680</f>
        <v>502900</v>
      </c>
      <c r="H678" s="11">
        <f t="shared" si="41"/>
        <v>1244100</v>
      </c>
    </row>
    <row r="679" spans="1:8" ht="12.75">
      <c r="A679" s="50" t="s">
        <v>589</v>
      </c>
      <c r="B679" s="50"/>
      <c r="C679" s="50"/>
      <c r="D679" s="12">
        <v>200</v>
      </c>
      <c r="E679" s="12" t="s">
        <v>601</v>
      </c>
      <c r="F679" s="11">
        <v>1551000</v>
      </c>
      <c r="G679" s="11">
        <v>445900</v>
      </c>
      <c r="H679" s="11">
        <f t="shared" si="41"/>
        <v>1105100</v>
      </c>
    </row>
    <row r="680" spans="1:8" ht="12.75">
      <c r="A680" s="50" t="s">
        <v>599</v>
      </c>
      <c r="B680" s="50"/>
      <c r="C680" s="50"/>
      <c r="D680" s="12">
        <v>200</v>
      </c>
      <c r="E680" s="12" t="s">
        <v>602</v>
      </c>
      <c r="F680" s="11">
        <v>196000</v>
      </c>
      <c r="G680" s="11">
        <v>57000</v>
      </c>
      <c r="H680" s="11">
        <f t="shared" si="41"/>
        <v>139000</v>
      </c>
    </row>
    <row r="681" spans="1:8" ht="91.5" customHeight="1">
      <c r="A681" s="66" t="s">
        <v>1208</v>
      </c>
      <c r="B681" s="66"/>
      <c r="C681" s="66"/>
      <c r="D681" s="21">
        <v>200</v>
      </c>
      <c r="E681" s="17" t="s">
        <v>1207</v>
      </c>
      <c r="F681" s="11">
        <f>+F682+F683</f>
        <v>683500</v>
      </c>
      <c r="G681" s="11">
        <f>+G682+G683</f>
        <v>216200</v>
      </c>
      <c r="H681" s="11">
        <f t="shared" si="41"/>
        <v>467300</v>
      </c>
    </row>
    <row r="682" spans="1:8" ht="12.75">
      <c r="A682" s="50" t="s">
        <v>589</v>
      </c>
      <c r="B682" s="50"/>
      <c r="C682" s="50"/>
      <c r="D682" s="12">
        <v>200</v>
      </c>
      <c r="E682" s="12" t="s">
        <v>603</v>
      </c>
      <c r="F682" s="11">
        <v>651700</v>
      </c>
      <c r="G682" s="11">
        <v>206100</v>
      </c>
      <c r="H682" s="11">
        <f t="shared" si="41"/>
        <v>445600</v>
      </c>
    </row>
    <row r="683" spans="1:8" ht="12.75">
      <c r="A683" s="50" t="s">
        <v>599</v>
      </c>
      <c r="B683" s="50"/>
      <c r="C683" s="50"/>
      <c r="D683" s="12">
        <v>200</v>
      </c>
      <c r="E683" s="12" t="s">
        <v>604</v>
      </c>
      <c r="F683" s="11">
        <v>31800</v>
      </c>
      <c r="G683" s="11">
        <v>10100</v>
      </c>
      <c r="H683" s="11">
        <f t="shared" si="41"/>
        <v>21700</v>
      </c>
    </row>
    <row r="684" spans="1:8" ht="34.5" customHeight="1">
      <c r="A684" s="66" t="s">
        <v>1209</v>
      </c>
      <c r="B684" s="66"/>
      <c r="C684" s="66"/>
      <c r="D684" s="21">
        <v>200</v>
      </c>
      <c r="E684" s="17" t="s">
        <v>1210</v>
      </c>
      <c r="F684" s="11">
        <f>+F685+F686</f>
        <v>805700</v>
      </c>
      <c r="G684" s="11">
        <f>+G685+G686</f>
        <v>176400</v>
      </c>
      <c r="H684" s="11">
        <f t="shared" si="41"/>
        <v>629300</v>
      </c>
    </row>
    <row r="685" spans="1:8" ht="12.75">
      <c r="A685" s="50" t="s">
        <v>589</v>
      </c>
      <c r="B685" s="50"/>
      <c r="C685" s="50"/>
      <c r="D685" s="12">
        <v>200</v>
      </c>
      <c r="E685" s="12" t="s">
        <v>605</v>
      </c>
      <c r="F685" s="11">
        <v>735000</v>
      </c>
      <c r="G685" s="11">
        <v>160050</v>
      </c>
      <c r="H685" s="11">
        <f t="shared" si="41"/>
        <v>574950</v>
      </c>
    </row>
    <row r="686" spans="1:8" ht="12.75">
      <c r="A686" s="50" t="s">
        <v>599</v>
      </c>
      <c r="B686" s="50"/>
      <c r="C686" s="50"/>
      <c r="D686" s="12">
        <v>200</v>
      </c>
      <c r="E686" s="12" t="s">
        <v>606</v>
      </c>
      <c r="F686" s="11">
        <v>70700</v>
      </c>
      <c r="G686" s="11">
        <v>16350</v>
      </c>
      <c r="H686" s="11">
        <f t="shared" si="41"/>
        <v>54350</v>
      </c>
    </row>
    <row r="687" spans="1:8" ht="69.75" customHeight="1">
      <c r="A687" s="66" t="s">
        <v>1211</v>
      </c>
      <c r="B687" s="66"/>
      <c r="C687" s="66"/>
      <c r="D687" s="21">
        <v>200</v>
      </c>
      <c r="E687" s="17" t="s">
        <v>1212</v>
      </c>
      <c r="F687" s="11">
        <f>+F688+F689</f>
        <v>500700</v>
      </c>
      <c r="G687" s="11">
        <f>+G688+G689</f>
        <v>130500</v>
      </c>
      <c r="H687" s="11">
        <f t="shared" si="41"/>
        <v>370200</v>
      </c>
    </row>
    <row r="688" spans="1:8" ht="12.75">
      <c r="A688" s="50" t="s">
        <v>589</v>
      </c>
      <c r="B688" s="50"/>
      <c r="C688" s="50"/>
      <c r="D688" s="12">
        <v>200</v>
      </c>
      <c r="E688" s="12" t="s">
        <v>607</v>
      </c>
      <c r="F688" s="11">
        <v>437600</v>
      </c>
      <c r="G688" s="11">
        <v>112250</v>
      </c>
      <c r="H688" s="11">
        <f t="shared" si="41"/>
        <v>325350</v>
      </c>
    </row>
    <row r="689" spans="1:8" ht="12.75">
      <c r="A689" s="50" t="s">
        <v>599</v>
      </c>
      <c r="B689" s="50"/>
      <c r="C689" s="50"/>
      <c r="D689" s="12">
        <v>200</v>
      </c>
      <c r="E689" s="12" t="s">
        <v>608</v>
      </c>
      <c r="F689" s="11">
        <v>63100</v>
      </c>
      <c r="G689" s="11">
        <v>18250</v>
      </c>
      <c r="H689" s="11">
        <f t="shared" si="41"/>
        <v>44850</v>
      </c>
    </row>
    <row r="690" spans="1:8" ht="35.25" customHeight="1">
      <c r="A690" s="66" t="s">
        <v>1213</v>
      </c>
      <c r="B690" s="66"/>
      <c r="C690" s="66"/>
      <c r="D690" s="21">
        <v>200</v>
      </c>
      <c r="E690" s="17" t="s">
        <v>1214</v>
      </c>
      <c r="F690" s="11">
        <f>+F691+F692</f>
        <v>23325900</v>
      </c>
      <c r="G690" s="11">
        <f>+G691+G692</f>
        <v>6386501.34</v>
      </c>
      <c r="H690" s="11">
        <f t="shared" si="41"/>
        <v>16939398.66</v>
      </c>
    </row>
    <row r="691" spans="1:8" ht="12.75">
      <c r="A691" s="50" t="s">
        <v>589</v>
      </c>
      <c r="B691" s="50"/>
      <c r="C691" s="50"/>
      <c r="D691" s="12">
        <v>200</v>
      </c>
      <c r="E691" s="12" t="s">
        <v>609</v>
      </c>
      <c r="F691" s="11">
        <v>21021600</v>
      </c>
      <c r="G691" s="11">
        <v>5760031.63</v>
      </c>
      <c r="H691" s="11">
        <f t="shared" si="41"/>
        <v>15261568.370000001</v>
      </c>
    </row>
    <row r="692" spans="1:8" ht="12.75">
      <c r="A692" s="50" t="s">
        <v>599</v>
      </c>
      <c r="B692" s="50"/>
      <c r="C692" s="50"/>
      <c r="D692" s="12">
        <v>200</v>
      </c>
      <c r="E692" s="12" t="s">
        <v>610</v>
      </c>
      <c r="F692" s="11">
        <v>2304300</v>
      </c>
      <c r="G692" s="11">
        <v>626469.71</v>
      </c>
      <c r="H692" s="11">
        <f t="shared" si="41"/>
        <v>1677830.29</v>
      </c>
    </row>
    <row r="693" spans="1:8" ht="35.25" customHeight="1">
      <c r="A693" s="66" t="s">
        <v>1215</v>
      </c>
      <c r="B693" s="66"/>
      <c r="C693" s="66"/>
      <c r="D693" s="21">
        <v>200</v>
      </c>
      <c r="E693" s="17" t="s">
        <v>1216</v>
      </c>
      <c r="F693" s="11">
        <f>+F694+F695</f>
        <v>9608900</v>
      </c>
      <c r="G693" s="11">
        <f>+G694+G695</f>
        <v>4409299.79</v>
      </c>
      <c r="H693" s="11">
        <f t="shared" si="41"/>
        <v>5199600.21</v>
      </c>
    </row>
    <row r="694" spans="1:8" ht="12.75">
      <c r="A694" s="50" t="s">
        <v>589</v>
      </c>
      <c r="B694" s="50"/>
      <c r="C694" s="50"/>
      <c r="D694" s="12">
        <v>200</v>
      </c>
      <c r="E694" s="12" t="s">
        <v>611</v>
      </c>
      <c r="F694" s="11">
        <v>8951100</v>
      </c>
      <c r="G694" s="11">
        <v>4129258.3</v>
      </c>
      <c r="H694" s="11">
        <f t="shared" si="41"/>
        <v>4821841.7</v>
      </c>
    </row>
    <row r="695" spans="1:8" ht="12.75">
      <c r="A695" s="50" t="s">
        <v>599</v>
      </c>
      <c r="B695" s="50"/>
      <c r="C695" s="50"/>
      <c r="D695" s="12">
        <v>200</v>
      </c>
      <c r="E695" s="12" t="s">
        <v>612</v>
      </c>
      <c r="F695" s="11">
        <v>657800</v>
      </c>
      <c r="G695" s="11">
        <v>280041.49</v>
      </c>
      <c r="H695" s="11">
        <f t="shared" si="41"/>
        <v>377758.51</v>
      </c>
    </row>
    <row r="696" spans="1:8" ht="35.25" customHeight="1">
      <c r="A696" s="66" t="s">
        <v>1213</v>
      </c>
      <c r="B696" s="66"/>
      <c r="C696" s="66"/>
      <c r="D696" s="21">
        <v>200</v>
      </c>
      <c r="E696" s="17" t="s">
        <v>1217</v>
      </c>
      <c r="F696" s="11">
        <f>+F697+F698</f>
        <v>6932600</v>
      </c>
      <c r="G696" s="11">
        <f>+G697+G698</f>
        <v>2058600</v>
      </c>
      <c r="H696" s="11">
        <f t="shared" si="41"/>
        <v>4874000</v>
      </c>
    </row>
    <row r="697" spans="1:8" ht="12.75">
      <c r="A697" s="50" t="s">
        <v>589</v>
      </c>
      <c r="B697" s="50"/>
      <c r="C697" s="50"/>
      <c r="D697" s="12">
        <v>200</v>
      </c>
      <c r="E697" s="12" t="s">
        <v>613</v>
      </c>
      <c r="F697" s="11">
        <v>6241000</v>
      </c>
      <c r="G697" s="11">
        <v>1855900</v>
      </c>
      <c r="H697" s="11">
        <f t="shared" si="41"/>
        <v>4385100</v>
      </c>
    </row>
    <row r="698" spans="1:8" ht="12.75">
      <c r="A698" s="50" t="s">
        <v>599</v>
      </c>
      <c r="B698" s="50"/>
      <c r="C698" s="50"/>
      <c r="D698" s="12">
        <v>200</v>
      </c>
      <c r="E698" s="12" t="s">
        <v>614</v>
      </c>
      <c r="F698" s="11">
        <v>691600</v>
      </c>
      <c r="G698" s="11">
        <v>202700</v>
      </c>
      <c r="H698" s="11">
        <f t="shared" si="41"/>
        <v>488900</v>
      </c>
    </row>
    <row r="699" spans="1:8" ht="24.75" customHeight="1">
      <c r="A699" s="66" t="s">
        <v>1218</v>
      </c>
      <c r="B699" s="66"/>
      <c r="C699" s="66"/>
      <c r="D699" s="21">
        <v>200</v>
      </c>
      <c r="E699" s="17" t="s">
        <v>1219</v>
      </c>
      <c r="F699" s="11">
        <f>+F700</f>
        <v>1434300</v>
      </c>
      <c r="G699" s="11">
        <f>+G700</f>
        <v>0</v>
      </c>
      <c r="H699" s="11">
        <f t="shared" si="41"/>
        <v>1434300</v>
      </c>
    </row>
    <row r="700" spans="1:8" ht="103.5" customHeight="1">
      <c r="A700" s="66" t="s">
        <v>1220</v>
      </c>
      <c r="B700" s="66"/>
      <c r="C700" s="66"/>
      <c r="D700" s="21">
        <v>200</v>
      </c>
      <c r="E700" s="17" t="s">
        <v>1221</v>
      </c>
      <c r="F700" s="11">
        <f>+F701+F702</f>
        <v>1434300</v>
      </c>
      <c r="G700" s="11">
        <f>+G701+G702</f>
        <v>0</v>
      </c>
      <c r="H700" s="11">
        <f t="shared" si="41"/>
        <v>1434300</v>
      </c>
    </row>
    <row r="701" spans="1:8" ht="12.75">
      <c r="A701" s="50" t="s">
        <v>589</v>
      </c>
      <c r="B701" s="50"/>
      <c r="C701" s="50"/>
      <c r="D701" s="12">
        <v>200</v>
      </c>
      <c r="E701" s="12" t="s">
        <v>615</v>
      </c>
      <c r="F701" s="11">
        <v>872700</v>
      </c>
      <c r="G701" s="11">
        <v>0</v>
      </c>
      <c r="H701" s="11">
        <f t="shared" si="41"/>
        <v>872700</v>
      </c>
    </row>
    <row r="702" spans="1:8" ht="12.75">
      <c r="A702" s="50" t="s">
        <v>599</v>
      </c>
      <c r="B702" s="50"/>
      <c r="C702" s="50"/>
      <c r="D702" s="12">
        <v>200</v>
      </c>
      <c r="E702" s="12" t="s">
        <v>616</v>
      </c>
      <c r="F702" s="11">
        <v>561600</v>
      </c>
      <c r="G702" s="11">
        <v>0</v>
      </c>
      <c r="H702" s="11">
        <f t="shared" si="41"/>
        <v>561600</v>
      </c>
    </row>
    <row r="703" spans="1:8" ht="46.5" customHeight="1">
      <c r="A703" s="66" t="s">
        <v>1180</v>
      </c>
      <c r="B703" s="66"/>
      <c r="C703" s="66"/>
      <c r="D703" s="21">
        <v>200</v>
      </c>
      <c r="E703" s="17" t="s">
        <v>1222</v>
      </c>
      <c r="F703" s="11">
        <f>+F704+F707</f>
        <v>20100800</v>
      </c>
      <c r="G703" s="11">
        <f>+G704+G707</f>
        <v>5670000</v>
      </c>
      <c r="H703" s="11">
        <f t="shared" si="41"/>
        <v>14430800</v>
      </c>
    </row>
    <row r="704" spans="1:8" ht="69" customHeight="1">
      <c r="A704" s="66" t="s">
        <v>1223</v>
      </c>
      <c r="B704" s="66"/>
      <c r="C704" s="66"/>
      <c r="D704" s="21">
        <v>200</v>
      </c>
      <c r="E704" s="17" t="s">
        <v>1224</v>
      </c>
      <c r="F704" s="11">
        <f>+F705+F706</f>
        <v>18514400</v>
      </c>
      <c r="G704" s="11">
        <f>+G705+G706</f>
        <v>4950000</v>
      </c>
      <c r="H704" s="11">
        <f t="shared" si="41"/>
        <v>13564400</v>
      </c>
    </row>
    <row r="705" spans="1:8" ht="12.75">
      <c r="A705" s="50" t="s">
        <v>589</v>
      </c>
      <c r="B705" s="50"/>
      <c r="C705" s="50"/>
      <c r="D705" s="12">
        <v>200</v>
      </c>
      <c r="E705" s="12" t="s">
        <v>617</v>
      </c>
      <c r="F705" s="11">
        <v>17042000</v>
      </c>
      <c r="G705" s="11">
        <v>4553490</v>
      </c>
      <c r="H705" s="11">
        <f t="shared" si="41"/>
        <v>12488510</v>
      </c>
    </row>
    <row r="706" spans="1:8" ht="12.75">
      <c r="A706" s="50" t="s">
        <v>599</v>
      </c>
      <c r="B706" s="50"/>
      <c r="C706" s="50"/>
      <c r="D706" s="12">
        <v>200</v>
      </c>
      <c r="E706" s="12" t="s">
        <v>618</v>
      </c>
      <c r="F706" s="11">
        <v>1472400</v>
      </c>
      <c r="G706" s="11">
        <v>396510</v>
      </c>
      <c r="H706" s="11">
        <f t="shared" si="41"/>
        <v>1075890</v>
      </c>
    </row>
    <row r="707" spans="1:8" ht="80.25" customHeight="1">
      <c r="A707" s="66" t="s">
        <v>1184</v>
      </c>
      <c r="B707" s="66"/>
      <c r="C707" s="66"/>
      <c r="D707" s="21">
        <v>200</v>
      </c>
      <c r="E707" s="17" t="s">
        <v>1225</v>
      </c>
      <c r="F707" s="11">
        <f>+F708</f>
        <v>1586400</v>
      </c>
      <c r="G707" s="11">
        <f>+G708</f>
        <v>720000</v>
      </c>
      <c r="H707" s="11">
        <f t="shared" si="41"/>
        <v>866400</v>
      </c>
    </row>
    <row r="708" spans="1:8" ht="12.75">
      <c r="A708" s="50" t="s">
        <v>589</v>
      </c>
      <c r="B708" s="50"/>
      <c r="C708" s="50"/>
      <c r="D708" s="12">
        <v>200</v>
      </c>
      <c r="E708" s="12" t="s">
        <v>619</v>
      </c>
      <c r="F708" s="11">
        <v>1586400</v>
      </c>
      <c r="G708" s="11">
        <v>720000</v>
      </c>
      <c r="H708" s="11">
        <f t="shared" si="41"/>
        <v>866400</v>
      </c>
    </row>
    <row r="709" spans="1:8" ht="23.25" customHeight="1">
      <c r="A709" s="66" t="s">
        <v>1226</v>
      </c>
      <c r="B709" s="66"/>
      <c r="C709" s="66"/>
      <c r="D709" s="26">
        <v>200</v>
      </c>
      <c r="E709" s="17" t="s">
        <v>1227</v>
      </c>
      <c r="F709" s="11">
        <f>+F710+F713</f>
        <v>3873500</v>
      </c>
      <c r="G709" s="11">
        <f>+G710+G713</f>
        <v>861600</v>
      </c>
      <c r="H709" s="11">
        <f t="shared" si="41"/>
        <v>3011900</v>
      </c>
    </row>
    <row r="710" spans="1:8" ht="46.5" customHeight="1">
      <c r="A710" s="66" t="s">
        <v>1229</v>
      </c>
      <c r="B710" s="66"/>
      <c r="C710" s="66"/>
      <c r="D710" s="26">
        <v>200</v>
      </c>
      <c r="E710" s="17" t="s">
        <v>1228</v>
      </c>
      <c r="F710" s="11">
        <f>+F711+F712</f>
        <v>3390200</v>
      </c>
      <c r="G710" s="11">
        <f>+G711+G712</f>
        <v>861600</v>
      </c>
      <c r="H710" s="11">
        <f t="shared" si="41"/>
        <v>2528600</v>
      </c>
    </row>
    <row r="711" spans="1:8" ht="12.75">
      <c r="A711" s="50" t="s">
        <v>589</v>
      </c>
      <c r="B711" s="50"/>
      <c r="C711" s="50"/>
      <c r="D711" s="12">
        <v>200</v>
      </c>
      <c r="E711" s="12" t="s">
        <v>620</v>
      </c>
      <c r="F711" s="11">
        <v>3118900</v>
      </c>
      <c r="G711" s="11">
        <v>800500</v>
      </c>
      <c r="H711" s="11">
        <f t="shared" si="41"/>
        <v>2318400</v>
      </c>
    </row>
    <row r="712" spans="1:8" ht="12.75">
      <c r="A712" s="50" t="s">
        <v>599</v>
      </c>
      <c r="B712" s="50"/>
      <c r="C712" s="50"/>
      <c r="D712" s="12">
        <v>200</v>
      </c>
      <c r="E712" s="12" t="s">
        <v>621</v>
      </c>
      <c r="F712" s="11">
        <v>271300</v>
      </c>
      <c r="G712" s="11">
        <v>61100</v>
      </c>
      <c r="H712" s="11">
        <f t="shared" si="41"/>
        <v>210200</v>
      </c>
    </row>
    <row r="713" spans="1:8" ht="45" customHeight="1">
      <c r="A713" s="66" t="s">
        <v>1230</v>
      </c>
      <c r="B713" s="66"/>
      <c r="C713" s="66"/>
      <c r="D713" s="26">
        <v>200</v>
      </c>
      <c r="E713" s="17" t="s">
        <v>1231</v>
      </c>
      <c r="F713" s="11">
        <f>+F714</f>
        <v>483300</v>
      </c>
      <c r="G713" s="11">
        <f>+G714</f>
        <v>0</v>
      </c>
      <c r="H713" s="11">
        <f t="shared" si="41"/>
        <v>483300</v>
      </c>
    </row>
    <row r="714" spans="1:8" ht="12.75">
      <c r="A714" s="50" t="s">
        <v>589</v>
      </c>
      <c r="B714" s="50"/>
      <c r="C714" s="50"/>
      <c r="D714" s="12">
        <v>200</v>
      </c>
      <c r="E714" s="12" t="s">
        <v>622</v>
      </c>
      <c r="F714" s="11">
        <v>483300</v>
      </c>
      <c r="G714" s="11">
        <v>0</v>
      </c>
      <c r="H714" s="11">
        <f t="shared" si="41"/>
        <v>483300</v>
      </c>
    </row>
    <row r="715" spans="1:8" ht="12.75">
      <c r="A715" s="66" t="s">
        <v>1232</v>
      </c>
      <c r="B715" s="66"/>
      <c r="C715" s="66"/>
      <c r="D715" s="21">
        <v>200</v>
      </c>
      <c r="E715" s="17" t="s">
        <v>1233</v>
      </c>
      <c r="F715" s="11">
        <f aca="true" t="shared" si="42" ref="F715:G717">+F716</f>
        <v>55185000</v>
      </c>
      <c r="G715" s="11">
        <f t="shared" si="42"/>
        <v>10134300</v>
      </c>
      <c r="H715" s="11">
        <f t="shared" si="41"/>
        <v>45050700</v>
      </c>
    </row>
    <row r="716" spans="1:8" ht="24" customHeight="1">
      <c r="A716" s="66" t="s">
        <v>1234</v>
      </c>
      <c r="B716" s="66"/>
      <c r="C716" s="66"/>
      <c r="D716" s="21">
        <v>200</v>
      </c>
      <c r="E716" s="17" t="s">
        <v>1235</v>
      </c>
      <c r="F716" s="11">
        <f t="shared" si="42"/>
        <v>55185000</v>
      </c>
      <c r="G716" s="11">
        <f t="shared" si="42"/>
        <v>10134300</v>
      </c>
      <c r="H716" s="11">
        <f t="shared" si="41"/>
        <v>45050700</v>
      </c>
    </row>
    <row r="717" spans="1:8" ht="24" customHeight="1">
      <c r="A717" s="66" t="s">
        <v>1173</v>
      </c>
      <c r="B717" s="66"/>
      <c r="C717" s="66"/>
      <c r="D717" s="21">
        <v>200</v>
      </c>
      <c r="E717" s="17" t="s">
        <v>1236</v>
      </c>
      <c r="F717" s="11">
        <f t="shared" si="42"/>
        <v>55185000</v>
      </c>
      <c r="G717" s="11">
        <f t="shared" si="42"/>
        <v>10134300</v>
      </c>
      <c r="H717" s="11">
        <f t="shared" si="41"/>
        <v>45050700</v>
      </c>
    </row>
    <row r="718" spans="1:8" ht="12.75">
      <c r="A718" s="66" t="s">
        <v>1237</v>
      </c>
      <c r="B718" s="66"/>
      <c r="C718" s="66"/>
      <c r="D718" s="21">
        <v>200</v>
      </c>
      <c r="E718" s="17" t="s">
        <v>1238</v>
      </c>
      <c r="F718" s="11">
        <f>+F719+F722</f>
        <v>55185000</v>
      </c>
      <c r="G718" s="11">
        <f>+G719+G722</f>
        <v>10134300</v>
      </c>
      <c r="H718" s="11">
        <f t="shared" si="41"/>
        <v>45050700</v>
      </c>
    </row>
    <row r="719" spans="1:8" ht="24.75" customHeight="1">
      <c r="A719" s="66" t="s">
        <v>909</v>
      </c>
      <c r="B719" s="66"/>
      <c r="C719" s="66"/>
      <c r="D719" s="21">
        <v>200</v>
      </c>
      <c r="E719" s="17" t="s">
        <v>1239</v>
      </c>
      <c r="F719" s="11">
        <f>+F720+F721</f>
        <v>43763500</v>
      </c>
      <c r="G719" s="11">
        <f>+G720+G721</f>
        <v>8934900</v>
      </c>
      <c r="H719" s="11">
        <f t="shared" si="41"/>
        <v>34828600</v>
      </c>
    </row>
    <row r="720" spans="1:8" ht="23.25" customHeight="1">
      <c r="A720" s="50" t="s">
        <v>583</v>
      </c>
      <c r="B720" s="50"/>
      <c r="C720" s="50"/>
      <c r="D720" s="12">
        <v>200</v>
      </c>
      <c r="E720" s="12" t="s">
        <v>623</v>
      </c>
      <c r="F720" s="11">
        <v>27381800</v>
      </c>
      <c r="G720" s="11">
        <v>5588500</v>
      </c>
      <c r="H720" s="11">
        <f t="shared" si="41"/>
        <v>21793300</v>
      </c>
    </row>
    <row r="721" spans="1:8" ht="25.5" customHeight="1">
      <c r="A721" s="50" t="s">
        <v>585</v>
      </c>
      <c r="B721" s="50"/>
      <c r="C721" s="50"/>
      <c r="D721" s="12">
        <v>200</v>
      </c>
      <c r="E721" s="12" t="s">
        <v>624</v>
      </c>
      <c r="F721" s="11">
        <v>16381700</v>
      </c>
      <c r="G721" s="11">
        <v>3346400</v>
      </c>
      <c r="H721" s="11">
        <f t="shared" si="41"/>
        <v>13035300</v>
      </c>
    </row>
    <row r="722" spans="1:8" ht="25.5" customHeight="1">
      <c r="A722" s="66" t="s">
        <v>1240</v>
      </c>
      <c r="B722" s="66"/>
      <c r="C722" s="66"/>
      <c r="D722" s="21">
        <v>200</v>
      </c>
      <c r="E722" s="17" t="s">
        <v>1241</v>
      </c>
      <c r="F722" s="11">
        <f>+F723+F724+F725</f>
        <v>11421500</v>
      </c>
      <c r="G722" s="11">
        <f>+G723+G724+G725</f>
        <v>1199400</v>
      </c>
      <c r="H722" s="11">
        <f t="shared" si="41"/>
        <v>10222100</v>
      </c>
    </row>
    <row r="723" spans="1:8" ht="25.5" customHeight="1">
      <c r="A723" s="50" t="s">
        <v>583</v>
      </c>
      <c r="B723" s="50"/>
      <c r="C723" s="50"/>
      <c r="D723" s="12">
        <v>200</v>
      </c>
      <c r="E723" s="12" t="s">
        <v>625</v>
      </c>
      <c r="F723" s="11">
        <v>5686200</v>
      </c>
      <c r="G723" s="11">
        <v>726700</v>
      </c>
      <c r="H723" s="11">
        <f t="shared" si="41"/>
        <v>4959500</v>
      </c>
    </row>
    <row r="724" spans="1:8" ht="35.25" customHeight="1">
      <c r="A724" s="50" t="s">
        <v>585</v>
      </c>
      <c r="B724" s="50"/>
      <c r="C724" s="50"/>
      <c r="D724" s="12">
        <v>200</v>
      </c>
      <c r="E724" s="12" t="s">
        <v>626</v>
      </c>
      <c r="F724" s="11">
        <v>4653700</v>
      </c>
      <c r="G724" s="11">
        <v>472700</v>
      </c>
      <c r="H724" s="11">
        <f t="shared" si="41"/>
        <v>4181000</v>
      </c>
    </row>
    <row r="725" spans="1:8" ht="46.5" customHeight="1">
      <c r="A725" s="50" t="s">
        <v>627</v>
      </c>
      <c r="B725" s="50"/>
      <c r="C725" s="50"/>
      <c r="D725" s="12">
        <v>200</v>
      </c>
      <c r="E725" s="12" t="s">
        <v>628</v>
      </c>
      <c r="F725" s="11">
        <v>1081600</v>
      </c>
      <c r="G725" s="11">
        <v>0</v>
      </c>
      <c r="H725" s="11">
        <f t="shared" si="41"/>
        <v>1081600</v>
      </c>
    </row>
    <row r="726" spans="1:8" ht="12.75">
      <c r="A726" s="66" t="s">
        <v>1242</v>
      </c>
      <c r="B726" s="66"/>
      <c r="C726" s="66"/>
      <c r="D726" s="21">
        <v>200</v>
      </c>
      <c r="E726" s="17" t="s">
        <v>1243</v>
      </c>
      <c r="F726" s="11">
        <f>+F727+F758</f>
        <v>59602600</v>
      </c>
      <c r="G726" s="11">
        <f>+G727+G758</f>
        <v>12999598.879999999</v>
      </c>
      <c r="H726" s="11">
        <f t="shared" si="41"/>
        <v>46603001.120000005</v>
      </c>
    </row>
    <row r="727" spans="1:8" ht="26.25" customHeight="1">
      <c r="A727" s="66" t="s">
        <v>1234</v>
      </c>
      <c r="B727" s="66"/>
      <c r="C727" s="66"/>
      <c r="D727" s="21">
        <v>200</v>
      </c>
      <c r="E727" s="17" t="s">
        <v>1244</v>
      </c>
      <c r="F727" s="11">
        <f>+F728</f>
        <v>55483700</v>
      </c>
      <c r="G727" s="11">
        <f>+G728</f>
        <v>12999598.879999999</v>
      </c>
      <c r="H727" s="11">
        <f t="shared" si="41"/>
        <v>42484101.120000005</v>
      </c>
    </row>
    <row r="728" spans="1:8" ht="24" customHeight="1">
      <c r="A728" s="66" t="s">
        <v>1195</v>
      </c>
      <c r="B728" s="66"/>
      <c r="C728" s="66"/>
      <c r="D728" s="21">
        <v>200</v>
      </c>
      <c r="E728" s="17" t="s">
        <v>1245</v>
      </c>
      <c r="F728" s="11">
        <f>+F729+F738+F749</f>
        <v>55483700</v>
      </c>
      <c r="G728" s="11">
        <f>+G729+G738+G749</f>
        <v>12999598.879999999</v>
      </c>
      <c r="H728" s="11">
        <f aca="true" t="shared" si="43" ref="H728:H791">+F728-G728</f>
        <v>42484101.120000005</v>
      </c>
    </row>
    <row r="729" spans="1:8" ht="34.5" customHeight="1">
      <c r="A729" s="66" t="s">
        <v>1246</v>
      </c>
      <c r="B729" s="66"/>
      <c r="C729" s="66"/>
      <c r="D729" s="21">
        <v>200</v>
      </c>
      <c r="E729" s="17" t="s">
        <v>1247</v>
      </c>
      <c r="F729" s="11">
        <f>+F730+F735</f>
        <v>7692900</v>
      </c>
      <c r="G729" s="11">
        <f>+G730+G735</f>
        <v>1905065.17</v>
      </c>
      <c r="H729" s="11">
        <f t="shared" si="43"/>
        <v>5787834.83</v>
      </c>
    </row>
    <row r="730" spans="1:8" ht="12.75">
      <c r="A730" s="66" t="s">
        <v>777</v>
      </c>
      <c r="B730" s="66"/>
      <c r="C730" s="66"/>
      <c r="D730" s="21">
        <v>200</v>
      </c>
      <c r="E730" s="17" t="s">
        <v>1248</v>
      </c>
      <c r="F730" s="11">
        <f>+F731+F732+F733+F734</f>
        <v>6998500</v>
      </c>
      <c r="G730" s="11">
        <f>+G731+G732+G733+G734</f>
        <v>1739015.25</v>
      </c>
      <c r="H730" s="11">
        <f t="shared" si="43"/>
        <v>5259484.75</v>
      </c>
    </row>
    <row r="731" spans="1:8" ht="14.25" customHeight="1">
      <c r="A731" s="50" t="s">
        <v>430</v>
      </c>
      <c r="B731" s="50"/>
      <c r="C731" s="50"/>
      <c r="D731" s="12">
        <v>200</v>
      </c>
      <c r="E731" s="12" t="s">
        <v>629</v>
      </c>
      <c r="F731" s="11">
        <v>4995400</v>
      </c>
      <c r="G731" s="11">
        <v>1280999.07</v>
      </c>
      <c r="H731" s="11">
        <f t="shared" si="43"/>
        <v>3714400.9299999997</v>
      </c>
    </row>
    <row r="732" spans="1:8" ht="36" customHeight="1">
      <c r="A732" s="50" t="s">
        <v>432</v>
      </c>
      <c r="B732" s="50"/>
      <c r="C732" s="50"/>
      <c r="D732" s="12">
        <v>200</v>
      </c>
      <c r="E732" s="12" t="s">
        <v>630</v>
      </c>
      <c r="F732" s="11">
        <v>1508600</v>
      </c>
      <c r="G732" s="11">
        <v>382712.17</v>
      </c>
      <c r="H732" s="11">
        <f t="shared" si="43"/>
        <v>1125887.83</v>
      </c>
    </row>
    <row r="733" spans="1:8" ht="12.75">
      <c r="A733" s="50" t="s">
        <v>434</v>
      </c>
      <c r="B733" s="50"/>
      <c r="C733" s="50"/>
      <c r="D733" s="12">
        <v>200</v>
      </c>
      <c r="E733" s="12" t="s">
        <v>631</v>
      </c>
      <c r="F733" s="11">
        <v>451300</v>
      </c>
      <c r="G733" s="11">
        <v>68112.01</v>
      </c>
      <c r="H733" s="11">
        <f t="shared" si="43"/>
        <v>383187.99</v>
      </c>
    </row>
    <row r="734" spans="1:8" ht="12.75">
      <c r="A734" s="50" t="s">
        <v>462</v>
      </c>
      <c r="B734" s="50"/>
      <c r="C734" s="50"/>
      <c r="D734" s="12">
        <v>200</v>
      </c>
      <c r="E734" s="12" t="s">
        <v>632</v>
      </c>
      <c r="F734" s="11">
        <v>43200</v>
      </c>
      <c r="G734" s="11">
        <v>7192</v>
      </c>
      <c r="H734" s="11">
        <f t="shared" si="43"/>
        <v>36008</v>
      </c>
    </row>
    <row r="735" spans="1:8" ht="48" customHeight="1">
      <c r="A735" s="66" t="s">
        <v>1178</v>
      </c>
      <c r="B735" s="66"/>
      <c r="C735" s="66"/>
      <c r="D735" s="21">
        <v>200</v>
      </c>
      <c r="E735" s="17" t="s">
        <v>1249</v>
      </c>
      <c r="F735" s="11">
        <f>+F736+F737</f>
        <v>694400</v>
      </c>
      <c r="G735" s="11">
        <f>+G736+G737</f>
        <v>166049.91999999998</v>
      </c>
      <c r="H735" s="11">
        <f t="shared" si="43"/>
        <v>528350.0800000001</v>
      </c>
    </row>
    <row r="736" spans="1:8" ht="12.75" customHeight="1">
      <c r="A736" s="50" t="s">
        <v>430</v>
      </c>
      <c r="B736" s="50"/>
      <c r="C736" s="50"/>
      <c r="D736" s="12">
        <v>200</v>
      </c>
      <c r="E736" s="12" t="s">
        <v>633</v>
      </c>
      <c r="F736" s="11">
        <v>533300</v>
      </c>
      <c r="G736" s="11">
        <v>127534.5</v>
      </c>
      <c r="H736" s="11">
        <f t="shared" si="43"/>
        <v>405765.5</v>
      </c>
    </row>
    <row r="737" spans="1:8" ht="34.5" customHeight="1">
      <c r="A737" s="50" t="s">
        <v>432</v>
      </c>
      <c r="B737" s="50"/>
      <c r="C737" s="50"/>
      <c r="D737" s="12">
        <v>200</v>
      </c>
      <c r="E737" s="12" t="s">
        <v>634</v>
      </c>
      <c r="F737" s="11">
        <v>161100</v>
      </c>
      <c r="G737" s="11">
        <v>38515.42</v>
      </c>
      <c r="H737" s="11">
        <f t="shared" si="43"/>
        <v>122584.58</v>
      </c>
    </row>
    <row r="738" spans="1:8" ht="23.25" customHeight="1">
      <c r="A738" s="66" t="s">
        <v>1250</v>
      </c>
      <c r="B738" s="66"/>
      <c r="C738" s="66"/>
      <c r="D738" s="21">
        <v>200</v>
      </c>
      <c r="E738" s="17" t="s">
        <v>1251</v>
      </c>
      <c r="F738" s="11">
        <f>+F739+F746</f>
        <v>24658300</v>
      </c>
      <c r="G738" s="11">
        <f>+G739+G746</f>
        <v>6397381.7</v>
      </c>
      <c r="H738" s="11">
        <f t="shared" si="43"/>
        <v>18260918.3</v>
      </c>
    </row>
    <row r="739" spans="1:8" ht="23.25" customHeight="1">
      <c r="A739" s="66" t="s">
        <v>1250</v>
      </c>
      <c r="B739" s="66"/>
      <c r="C739" s="66"/>
      <c r="D739" s="21">
        <v>200</v>
      </c>
      <c r="E739" s="17" t="s">
        <v>1251</v>
      </c>
      <c r="F739" s="11">
        <f>+F740+F741+F742+F743+F744+F745</f>
        <v>18569300</v>
      </c>
      <c r="G739" s="11">
        <f>+G740+G741+G742+G743+G744+G745</f>
        <v>4858331.62</v>
      </c>
      <c r="H739" s="11">
        <f t="shared" si="43"/>
        <v>13710968.379999999</v>
      </c>
    </row>
    <row r="740" spans="1:8" ht="12.75">
      <c r="A740" s="50" t="s">
        <v>485</v>
      </c>
      <c r="B740" s="50"/>
      <c r="C740" s="50"/>
      <c r="D740" s="12">
        <v>200</v>
      </c>
      <c r="E740" s="12" t="s">
        <v>635</v>
      </c>
      <c r="F740" s="11">
        <v>10807600</v>
      </c>
      <c r="G740" s="11">
        <v>2416963.53</v>
      </c>
      <c r="H740" s="11">
        <f t="shared" si="43"/>
        <v>8390636.47</v>
      </c>
    </row>
    <row r="741" spans="1:8" ht="35.25" customHeight="1">
      <c r="A741" s="50" t="s">
        <v>487</v>
      </c>
      <c r="B741" s="50"/>
      <c r="C741" s="50"/>
      <c r="D741" s="12">
        <v>200</v>
      </c>
      <c r="E741" s="12" t="s">
        <v>636</v>
      </c>
      <c r="F741" s="11">
        <v>3263800</v>
      </c>
      <c r="G741" s="11">
        <v>715552.44</v>
      </c>
      <c r="H741" s="11">
        <f t="shared" si="43"/>
        <v>2548247.56</v>
      </c>
    </row>
    <row r="742" spans="1:8" ht="12.75">
      <c r="A742" s="50" t="s">
        <v>434</v>
      </c>
      <c r="B742" s="50"/>
      <c r="C742" s="50"/>
      <c r="D742" s="12">
        <v>200</v>
      </c>
      <c r="E742" s="12" t="s">
        <v>637</v>
      </c>
      <c r="F742" s="11">
        <v>3883200</v>
      </c>
      <c r="G742" s="11">
        <v>1514099.7</v>
      </c>
      <c r="H742" s="11">
        <f t="shared" si="43"/>
        <v>2369100.3</v>
      </c>
    </row>
    <row r="743" spans="1:8" ht="12.75">
      <c r="A743" s="50" t="s">
        <v>460</v>
      </c>
      <c r="B743" s="50"/>
      <c r="C743" s="50"/>
      <c r="D743" s="12">
        <v>200</v>
      </c>
      <c r="E743" s="12" t="s">
        <v>638</v>
      </c>
      <c r="F743" s="11">
        <v>546800</v>
      </c>
      <c r="G743" s="11">
        <v>195021.95</v>
      </c>
      <c r="H743" s="11">
        <f t="shared" si="43"/>
        <v>351778.05</v>
      </c>
    </row>
    <row r="744" spans="1:8" ht="12" customHeight="1">
      <c r="A744" s="50" t="s">
        <v>462</v>
      </c>
      <c r="B744" s="50"/>
      <c r="C744" s="50"/>
      <c r="D744" s="12">
        <v>200</v>
      </c>
      <c r="E744" s="12" t="s">
        <v>639</v>
      </c>
      <c r="F744" s="11">
        <v>63600</v>
      </c>
      <c r="G744" s="11">
        <v>15904</v>
      </c>
      <c r="H744" s="11">
        <f t="shared" si="43"/>
        <v>47696</v>
      </c>
    </row>
    <row r="745" spans="1:8" ht="12.75">
      <c r="A745" s="50" t="s">
        <v>511</v>
      </c>
      <c r="B745" s="50"/>
      <c r="C745" s="50"/>
      <c r="D745" s="12">
        <v>200</v>
      </c>
      <c r="E745" s="12" t="s">
        <v>640</v>
      </c>
      <c r="F745" s="11">
        <v>4300</v>
      </c>
      <c r="G745" s="11">
        <v>790</v>
      </c>
      <c r="H745" s="11">
        <f t="shared" si="43"/>
        <v>3510</v>
      </c>
    </row>
    <row r="746" spans="1:8" ht="46.5" customHeight="1">
      <c r="A746" s="66" t="s">
        <v>1178</v>
      </c>
      <c r="B746" s="66"/>
      <c r="C746" s="66"/>
      <c r="D746" s="21">
        <v>200</v>
      </c>
      <c r="E746" s="17" t="s">
        <v>1253</v>
      </c>
      <c r="F746" s="11">
        <f>+F747+F748</f>
        <v>6089000</v>
      </c>
      <c r="G746" s="11">
        <f>+G747+G748</f>
        <v>1539050.08</v>
      </c>
      <c r="H746" s="11">
        <f t="shared" si="43"/>
        <v>4549949.92</v>
      </c>
    </row>
    <row r="747" spans="1:8" ht="12.75">
      <c r="A747" s="50" t="s">
        <v>485</v>
      </c>
      <c r="B747" s="50"/>
      <c r="C747" s="50"/>
      <c r="D747" s="12">
        <v>200</v>
      </c>
      <c r="E747" s="12" t="s">
        <v>641</v>
      </c>
      <c r="F747" s="11">
        <v>4676600</v>
      </c>
      <c r="G747" s="11">
        <v>1181900</v>
      </c>
      <c r="H747" s="11">
        <f t="shared" si="43"/>
        <v>3494700</v>
      </c>
    </row>
    <row r="748" spans="1:8" ht="35.25" customHeight="1">
      <c r="A748" s="50" t="s">
        <v>487</v>
      </c>
      <c r="B748" s="50"/>
      <c r="C748" s="50"/>
      <c r="D748" s="12">
        <v>200</v>
      </c>
      <c r="E748" s="12" t="s">
        <v>642</v>
      </c>
      <c r="F748" s="11">
        <v>1412400</v>
      </c>
      <c r="G748" s="11">
        <v>357150.08</v>
      </c>
      <c r="H748" s="11">
        <f t="shared" si="43"/>
        <v>1055249.92</v>
      </c>
    </row>
    <row r="749" spans="1:8" ht="23.25" customHeight="1">
      <c r="A749" s="66" t="s">
        <v>1254</v>
      </c>
      <c r="B749" s="66"/>
      <c r="C749" s="66"/>
      <c r="D749" s="21">
        <v>200</v>
      </c>
      <c r="E749" s="17" t="s">
        <v>1255</v>
      </c>
      <c r="F749" s="11">
        <f>+F750</f>
        <v>23132500</v>
      </c>
      <c r="G749" s="11">
        <f>+G750</f>
        <v>4697152.01</v>
      </c>
      <c r="H749" s="11">
        <f t="shared" si="43"/>
        <v>18435347.990000002</v>
      </c>
    </row>
    <row r="750" spans="1:8" ht="13.5" customHeight="1">
      <c r="A750" s="66" t="s">
        <v>909</v>
      </c>
      <c r="B750" s="66"/>
      <c r="C750" s="66"/>
      <c r="D750" s="21">
        <v>200</v>
      </c>
      <c r="E750" s="17" t="s">
        <v>1252</v>
      </c>
      <c r="F750" s="11">
        <f>+F751+F752+F753+F754+F755+F756+F757</f>
        <v>23132500</v>
      </c>
      <c r="G750" s="11">
        <f>+G751+G752+G753+G754+G755+G756+G757</f>
        <v>4697152.01</v>
      </c>
      <c r="H750" s="11">
        <f t="shared" si="43"/>
        <v>18435347.990000002</v>
      </c>
    </row>
    <row r="751" spans="1:8" ht="12.75">
      <c r="A751" s="50" t="s">
        <v>485</v>
      </c>
      <c r="B751" s="50"/>
      <c r="C751" s="50"/>
      <c r="D751" s="12">
        <v>200</v>
      </c>
      <c r="E751" s="12" t="s">
        <v>643</v>
      </c>
      <c r="F751" s="11">
        <v>10658000</v>
      </c>
      <c r="G751" s="11">
        <v>1822270.31</v>
      </c>
      <c r="H751" s="11">
        <f t="shared" si="43"/>
        <v>8835729.69</v>
      </c>
    </row>
    <row r="752" spans="1:8" ht="36" customHeight="1">
      <c r="A752" s="50" t="s">
        <v>487</v>
      </c>
      <c r="B752" s="50"/>
      <c r="C752" s="50"/>
      <c r="D752" s="12">
        <v>200</v>
      </c>
      <c r="E752" s="12" t="s">
        <v>644</v>
      </c>
      <c r="F752" s="11">
        <v>3218800</v>
      </c>
      <c r="G752" s="11">
        <v>451239.69</v>
      </c>
      <c r="H752" s="11">
        <f t="shared" si="43"/>
        <v>2767560.31</v>
      </c>
    </row>
    <row r="753" spans="1:8" ht="12.75">
      <c r="A753" s="50" t="s">
        <v>434</v>
      </c>
      <c r="B753" s="50"/>
      <c r="C753" s="50"/>
      <c r="D753" s="12">
        <v>200</v>
      </c>
      <c r="E753" s="12" t="s">
        <v>645</v>
      </c>
      <c r="F753" s="11">
        <v>8972000</v>
      </c>
      <c r="G753" s="11">
        <v>2336255.67</v>
      </c>
      <c r="H753" s="11">
        <f t="shared" si="43"/>
        <v>6635744.33</v>
      </c>
    </row>
    <row r="754" spans="1:8" ht="12.75">
      <c r="A754" s="50" t="s">
        <v>460</v>
      </c>
      <c r="B754" s="50"/>
      <c r="C754" s="50"/>
      <c r="D754" s="12">
        <v>200</v>
      </c>
      <c r="E754" s="12" t="s">
        <v>646</v>
      </c>
      <c r="F754" s="11">
        <v>107100</v>
      </c>
      <c r="G754" s="11">
        <v>41209.43</v>
      </c>
      <c r="H754" s="11">
        <f t="shared" si="43"/>
        <v>65890.57</v>
      </c>
    </row>
    <row r="755" spans="1:8" ht="13.5" customHeight="1">
      <c r="A755" s="50" t="s">
        <v>462</v>
      </c>
      <c r="B755" s="50"/>
      <c r="C755" s="50"/>
      <c r="D755" s="12">
        <v>200</v>
      </c>
      <c r="E755" s="12" t="s">
        <v>647</v>
      </c>
      <c r="F755" s="11">
        <v>85850</v>
      </c>
      <c r="G755" s="11">
        <v>21402</v>
      </c>
      <c r="H755" s="11">
        <f t="shared" si="43"/>
        <v>64448</v>
      </c>
    </row>
    <row r="756" spans="1:8" ht="12.75" customHeight="1">
      <c r="A756" s="50" t="s">
        <v>511</v>
      </c>
      <c r="B756" s="50"/>
      <c r="C756" s="50"/>
      <c r="D756" s="12">
        <v>200</v>
      </c>
      <c r="E756" s="12" t="s">
        <v>648</v>
      </c>
      <c r="F756" s="11">
        <v>90700</v>
      </c>
      <c r="G756" s="11">
        <v>24774</v>
      </c>
      <c r="H756" s="11">
        <f t="shared" si="43"/>
        <v>65926</v>
      </c>
    </row>
    <row r="757" spans="1:8" ht="12.75">
      <c r="A757" s="50" t="s">
        <v>436</v>
      </c>
      <c r="B757" s="50"/>
      <c r="C757" s="50"/>
      <c r="D757" s="12">
        <v>200</v>
      </c>
      <c r="E757" s="12" t="s">
        <v>649</v>
      </c>
      <c r="F757" s="11">
        <v>50</v>
      </c>
      <c r="G757" s="11">
        <v>0.91</v>
      </c>
      <c r="H757" s="11">
        <f t="shared" si="43"/>
        <v>49.09</v>
      </c>
    </row>
    <row r="758" spans="1:8" ht="45.75" customHeight="1">
      <c r="A758" s="66" t="s">
        <v>1256</v>
      </c>
      <c r="B758" s="66"/>
      <c r="C758" s="66"/>
      <c r="D758" s="16">
        <v>200</v>
      </c>
      <c r="E758" s="17" t="s">
        <v>1257</v>
      </c>
      <c r="F758" s="11">
        <f aca="true" t="shared" si="44" ref="F758:G760">+F759</f>
        <v>4118900</v>
      </c>
      <c r="G758" s="11">
        <f t="shared" si="44"/>
        <v>0</v>
      </c>
      <c r="H758" s="11">
        <f t="shared" si="43"/>
        <v>4118900</v>
      </c>
    </row>
    <row r="759" spans="1:8" ht="12.75">
      <c r="A759" s="66" t="s">
        <v>789</v>
      </c>
      <c r="B759" s="66"/>
      <c r="C759" s="66"/>
      <c r="D759" s="16">
        <v>200</v>
      </c>
      <c r="E759" s="17" t="s">
        <v>1258</v>
      </c>
      <c r="F759" s="11">
        <f t="shared" si="44"/>
        <v>4118900</v>
      </c>
      <c r="G759" s="11">
        <f t="shared" si="44"/>
        <v>0</v>
      </c>
      <c r="H759" s="11">
        <f t="shared" si="43"/>
        <v>4118900</v>
      </c>
    </row>
    <row r="760" spans="1:8" ht="24.75" customHeight="1">
      <c r="A760" s="66" t="s">
        <v>1259</v>
      </c>
      <c r="B760" s="66"/>
      <c r="C760" s="66"/>
      <c r="D760" s="16">
        <v>200</v>
      </c>
      <c r="E760" s="17" t="s">
        <v>1260</v>
      </c>
      <c r="F760" s="11">
        <f t="shared" si="44"/>
        <v>4118900</v>
      </c>
      <c r="G760" s="11">
        <f t="shared" si="44"/>
        <v>0</v>
      </c>
      <c r="H760" s="11">
        <f t="shared" si="43"/>
        <v>4118900</v>
      </c>
    </row>
    <row r="761" spans="1:8" ht="46.5" customHeight="1">
      <c r="A761" s="66" t="s">
        <v>1261</v>
      </c>
      <c r="B761" s="66"/>
      <c r="C761" s="66"/>
      <c r="D761" s="16">
        <v>200</v>
      </c>
      <c r="E761" s="17" t="s">
        <v>1262</v>
      </c>
      <c r="F761" s="11">
        <f>+F762+F763</f>
        <v>4118900</v>
      </c>
      <c r="G761" s="11">
        <f>+G762+G763</f>
        <v>0</v>
      </c>
      <c r="H761" s="11">
        <f t="shared" si="43"/>
        <v>4118900</v>
      </c>
    </row>
    <row r="762" spans="1:8" ht="12.75">
      <c r="A762" s="50" t="s">
        <v>589</v>
      </c>
      <c r="B762" s="50"/>
      <c r="C762" s="50"/>
      <c r="D762" s="12">
        <v>200</v>
      </c>
      <c r="E762" s="12" t="s">
        <v>650</v>
      </c>
      <c r="F762" s="11">
        <v>3701800</v>
      </c>
      <c r="G762" s="11">
        <v>0</v>
      </c>
      <c r="H762" s="11">
        <f t="shared" si="43"/>
        <v>3701800</v>
      </c>
    </row>
    <row r="763" spans="1:8" ht="12.75">
      <c r="A763" s="50" t="s">
        <v>599</v>
      </c>
      <c r="B763" s="50"/>
      <c r="C763" s="50"/>
      <c r="D763" s="12">
        <v>200</v>
      </c>
      <c r="E763" s="12" t="s">
        <v>651</v>
      </c>
      <c r="F763" s="11">
        <v>417100</v>
      </c>
      <c r="G763" s="11">
        <v>0</v>
      </c>
      <c r="H763" s="11">
        <f t="shared" si="43"/>
        <v>417100</v>
      </c>
    </row>
    <row r="764" spans="1:8" ht="12.75">
      <c r="A764" s="66" t="s">
        <v>1074</v>
      </c>
      <c r="B764" s="66"/>
      <c r="C764" s="66"/>
      <c r="D764" s="21">
        <v>200</v>
      </c>
      <c r="E764" s="17" t="s">
        <v>1263</v>
      </c>
      <c r="F764" s="11">
        <f aca="true" t="shared" si="45" ref="F764:G768">+F765</f>
        <v>4049100</v>
      </c>
      <c r="G764" s="11">
        <f t="shared" si="45"/>
        <v>300000</v>
      </c>
      <c r="H764" s="11">
        <f t="shared" si="43"/>
        <v>3749100</v>
      </c>
    </row>
    <row r="765" spans="1:8" ht="12.75">
      <c r="A765" s="66" t="s">
        <v>1097</v>
      </c>
      <c r="B765" s="66"/>
      <c r="C765" s="66"/>
      <c r="D765" s="21">
        <v>200</v>
      </c>
      <c r="E765" s="17" t="s">
        <v>1264</v>
      </c>
      <c r="F765" s="11">
        <f t="shared" si="45"/>
        <v>4049100</v>
      </c>
      <c r="G765" s="11">
        <f t="shared" si="45"/>
        <v>300000</v>
      </c>
      <c r="H765" s="11">
        <f t="shared" si="43"/>
        <v>3749100</v>
      </c>
    </row>
    <row r="766" spans="1:8" ht="24" customHeight="1">
      <c r="A766" s="66" t="s">
        <v>1234</v>
      </c>
      <c r="B766" s="66"/>
      <c r="C766" s="66"/>
      <c r="D766" s="21">
        <v>200</v>
      </c>
      <c r="E766" s="17" t="s">
        <v>1265</v>
      </c>
      <c r="F766" s="11">
        <f t="shared" si="45"/>
        <v>4049100</v>
      </c>
      <c r="G766" s="11">
        <f t="shared" si="45"/>
        <v>300000</v>
      </c>
      <c r="H766" s="11">
        <f t="shared" si="43"/>
        <v>3749100</v>
      </c>
    </row>
    <row r="767" spans="1:8" ht="24.75" customHeight="1">
      <c r="A767" s="66" t="s">
        <v>1195</v>
      </c>
      <c r="B767" s="66"/>
      <c r="C767" s="66"/>
      <c r="D767" s="21">
        <v>200</v>
      </c>
      <c r="E767" s="17" t="s">
        <v>1266</v>
      </c>
      <c r="F767" s="11">
        <f t="shared" si="45"/>
        <v>4049100</v>
      </c>
      <c r="G767" s="11">
        <f t="shared" si="45"/>
        <v>300000</v>
      </c>
      <c r="H767" s="11">
        <f t="shared" si="43"/>
        <v>3749100</v>
      </c>
    </row>
    <row r="768" spans="1:8" ht="23.25" customHeight="1">
      <c r="A768" s="66" t="s">
        <v>1267</v>
      </c>
      <c r="B768" s="66"/>
      <c r="C768" s="66"/>
      <c r="D768" s="21">
        <v>200</v>
      </c>
      <c r="E768" s="17" t="s">
        <v>1268</v>
      </c>
      <c r="F768" s="11">
        <f t="shared" si="45"/>
        <v>4049100</v>
      </c>
      <c r="G768" s="11">
        <f t="shared" si="45"/>
        <v>300000</v>
      </c>
      <c r="H768" s="11">
        <f t="shared" si="43"/>
        <v>3749100</v>
      </c>
    </row>
    <row r="769" spans="1:8" ht="46.5" customHeight="1">
      <c r="A769" s="66" t="s">
        <v>1269</v>
      </c>
      <c r="B769" s="66"/>
      <c r="C769" s="66"/>
      <c r="D769" s="21">
        <v>200</v>
      </c>
      <c r="E769" s="17" t="s">
        <v>1270</v>
      </c>
      <c r="F769" s="11">
        <f>+F770+F771</f>
        <v>4049100</v>
      </c>
      <c r="G769" s="11">
        <f>+G770+G771</f>
        <v>300000</v>
      </c>
      <c r="H769" s="11">
        <f t="shared" si="43"/>
        <v>3749100</v>
      </c>
    </row>
    <row r="770" spans="1:8" ht="12.75" customHeight="1">
      <c r="A770" s="50" t="s">
        <v>434</v>
      </c>
      <c r="B770" s="50"/>
      <c r="C770" s="50"/>
      <c r="D770" s="12">
        <v>200</v>
      </c>
      <c r="E770" s="12" t="s">
        <v>652</v>
      </c>
      <c r="F770" s="11">
        <v>61700</v>
      </c>
      <c r="G770" s="11">
        <v>4417.34</v>
      </c>
      <c r="H770" s="11">
        <f t="shared" si="43"/>
        <v>57282.66</v>
      </c>
    </row>
    <row r="771" spans="1:8" ht="23.25" customHeight="1">
      <c r="A771" s="50" t="s">
        <v>556</v>
      </c>
      <c r="B771" s="50"/>
      <c r="C771" s="50"/>
      <c r="D771" s="12">
        <v>200</v>
      </c>
      <c r="E771" s="12" t="s">
        <v>653</v>
      </c>
      <c r="F771" s="11">
        <v>3987400</v>
      </c>
      <c r="G771" s="11">
        <v>295582.66</v>
      </c>
      <c r="H771" s="11">
        <f t="shared" si="43"/>
        <v>3691817.34</v>
      </c>
    </row>
    <row r="772" spans="1:8" ht="24.75" customHeight="1">
      <c r="A772" s="71" t="s">
        <v>757</v>
      </c>
      <c r="B772" s="71"/>
      <c r="C772" s="71"/>
      <c r="D772" s="22">
        <v>200</v>
      </c>
      <c r="E772" s="14" t="s">
        <v>1272</v>
      </c>
      <c r="F772" s="10">
        <f>+F773+F784</f>
        <v>79861800</v>
      </c>
      <c r="G772" s="10">
        <f>+G773+G784</f>
        <v>21425869.65</v>
      </c>
      <c r="H772" s="10">
        <f t="shared" si="43"/>
        <v>58435930.35</v>
      </c>
    </row>
    <row r="773" spans="1:8" ht="12.75">
      <c r="A773" s="66" t="s">
        <v>1047</v>
      </c>
      <c r="B773" s="66"/>
      <c r="C773" s="66"/>
      <c r="D773" s="21">
        <v>200</v>
      </c>
      <c r="E773" s="17" t="s">
        <v>1273</v>
      </c>
      <c r="F773" s="11">
        <f>+F774</f>
        <v>39070900</v>
      </c>
      <c r="G773" s="11">
        <f>+G774</f>
        <v>9819700</v>
      </c>
      <c r="H773" s="11">
        <f t="shared" si="43"/>
        <v>29251200</v>
      </c>
    </row>
    <row r="774" spans="1:8" ht="12.75">
      <c r="A774" s="66" t="s">
        <v>1232</v>
      </c>
      <c r="B774" s="66"/>
      <c r="C774" s="66"/>
      <c r="D774" s="21">
        <v>200</v>
      </c>
      <c r="E774" s="17" t="s">
        <v>1274</v>
      </c>
      <c r="F774" s="11">
        <f>+F775</f>
        <v>39070900</v>
      </c>
      <c r="G774" s="11">
        <f>+G775</f>
        <v>9819700</v>
      </c>
      <c r="H774" s="11">
        <f t="shared" si="43"/>
        <v>29251200</v>
      </c>
    </row>
    <row r="775" spans="1:8" ht="24" customHeight="1">
      <c r="A775" s="66" t="s">
        <v>1275</v>
      </c>
      <c r="B775" s="66"/>
      <c r="C775" s="66"/>
      <c r="D775" s="21">
        <v>200</v>
      </c>
      <c r="E775" s="17" t="s">
        <v>1276</v>
      </c>
      <c r="F775" s="11">
        <f>+F776+F780</f>
        <v>39070900</v>
      </c>
      <c r="G775" s="11">
        <f>+G776+G780</f>
        <v>9819700</v>
      </c>
      <c r="H775" s="11">
        <f t="shared" si="43"/>
        <v>29251200</v>
      </c>
    </row>
    <row r="776" spans="1:8" ht="45" customHeight="1">
      <c r="A776" s="66" t="s">
        <v>1277</v>
      </c>
      <c r="B776" s="66"/>
      <c r="C776" s="66"/>
      <c r="D776" s="21">
        <v>200</v>
      </c>
      <c r="E776" s="17" t="s">
        <v>1278</v>
      </c>
      <c r="F776" s="11">
        <f aca="true" t="shared" si="46" ref="F776:G778">+F777</f>
        <v>38879900</v>
      </c>
      <c r="G776" s="11">
        <f t="shared" si="46"/>
        <v>9694700</v>
      </c>
      <c r="H776" s="11">
        <f t="shared" si="43"/>
        <v>29185200</v>
      </c>
    </row>
    <row r="777" spans="1:8" ht="34.5" customHeight="1">
      <c r="A777" s="66" t="s">
        <v>1279</v>
      </c>
      <c r="B777" s="66"/>
      <c r="C777" s="66"/>
      <c r="D777" s="21">
        <v>200</v>
      </c>
      <c r="E777" s="17" t="s">
        <v>1280</v>
      </c>
      <c r="F777" s="11">
        <f t="shared" si="46"/>
        <v>38879900</v>
      </c>
      <c r="G777" s="11">
        <f t="shared" si="46"/>
        <v>9694700</v>
      </c>
      <c r="H777" s="11">
        <f t="shared" si="43"/>
        <v>29185200</v>
      </c>
    </row>
    <row r="778" spans="1:8" ht="12.75">
      <c r="A778" s="66" t="s">
        <v>909</v>
      </c>
      <c r="B778" s="66"/>
      <c r="C778" s="66"/>
      <c r="D778" s="21">
        <v>200</v>
      </c>
      <c r="E778" s="17" t="s">
        <v>1281</v>
      </c>
      <c r="F778" s="11">
        <f t="shared" si="46"/>
        <v>38879900</v>
      </c>
      <c r="G778" s="11">
        <f t="shared" si="46"/>
        <v>9694700</v>
      </c>
      <c r="H778" s="11">
        <f t="shared" si="43"/>
        <v>29185200</v>
      </c>
    </row>
    <row r="779" spans="1:8" ht="35.25" customHeight="1">
      <c r="A779" s="50" t="s">
        <v>583</v>
      </c>
      <c r="B779" s="50"/>
      <c r="C779" s="50"/>
      <c r="D779" s="12">
        <v>200</v>
      </c>
      <c r="E779" s="12" t="s">
        <v>654</v>
      </c>
      <c r="F779" s="11">
        <v>38879900</v>
      </c>
      <c r="G779" s="11">
        <v>9694700</v>
      </c>
      <c r="H779" s="11">
        <f t="shared" si="43"/>
        <v>29185200</v>
      </c>
    </row>
    <row r="780" spans="1:8" ht="24" customHeight="1">
      <c r="A780" s="66" t="s">
        <v>1282</v>
      </c>
      <c r="B780" s="66"/>
      <c r="C780" s="66"/>
      <c r="D780" s="21">
        <v>200</v>
      </c>
      <c r="E780" s="17" t="s">
        <v>1283</v>
      </c>
      <c r="F780" s="11">
        <f aca="true" t="shared" si="47" ref="F780:G782">+F781</f>
        <v>191000</v>
      </c>
      <c r="G780" s="11">
        <f t="shared" si="47"/>
        <v>125000</v>
      </c>
      <c r="H780" s="11">
        <f t="shared" si="43"/>
        <v>66000</v>
      </c>
    </row>
    <row r="781" spans="1:8" ht="24.75" customHeight="1">
      <c r="A781" s="66" t="s">
        <v>1284</v>
      </c>
      <c r="B781" s="66"/>
      <c r="C781" s="66"/>
      <c r="D781" s="21">
        <v>200</v>
      </c>
      <c r="E781" s="17" t="s">
        <v>1285</v>
      </c>
      <c r="F781" s="11">
        <f t="shared" si="47"/>
        <v>191000</v>
      </c>
      <c r="G781" s="11">
        <f t="shared" si="47"/>
        <v>125000</v>
      </c>
      <c r="H781" s="11">
        <f t="shared" si="43"/>
        <v>66000</v>
      </c>
    </row>
    <row r="782" spans="1:8" ht="25.5" customHeight="1">
      <c r="A782" s="66" t="s">
        <v>1286</v>
      </c>
      <c r="B782" s="66"/>
      <c r="C782" s="66"/>
      <c r="D782" s="21">
        <v>200</v>
      </c>
      <c r="E782" s="17" t="s">
        <v>1287</v>
      </c>
      <c r="F782" s="11">
        <f t="shared" si="47"/>
        <v>191000</v>
      </c>
      <c r="G782" s="11">
        <f t="shared" si="47"/>
        <v>125000</v>
      </c>
      <c r="H782" s="11">
        <f t="shared" si="43"/>
        <v>66000</v>
      </c>
    </row>
    <row r="783" spans="1:8" ht="12.75">
      <c r="A783" s="50" t="s">
        <v>589</v>
      </c>
      <c r="B783" s="50"/>
      <c r="C783" s="50"/>
      <c r="D783" s="12">
        <v>200</v>
      </c>
      <c r="E783" s="12" t="s">
        <v>655</v>
      </c>
      <c r="F783" s="11">
        <v>191000</v>
      </c>
      <c r="G783" s="11">
        <v>125000</v>
      </c>
      <c r="H783" s="11">
        <f t="shared" si="43"/>
        <v>66000</v>
      </c>
    </row>
    <row r="784" spans="1:8" ht="12.75">
      <c r="A784" s="66" t="s">
        <v>1289</v>
      </c>
      <c r="B784" s="66"/>
      <c r="C784" s="66"/>
      <c r="D784" s="21">
        <v>200</v>
      </c>
      <c r="E784" s="17" t="s">
        <v>1290</v>
      </c>
      <c r="F784" s="11">
        <f>+F785+F800</f>
        <v>40790900</v>
      </c>
      <c r="G784" s="11">
        <f>+G785+G800</f>
        <v>11606169.65</v>
      </c>
      <c r="H784" s="11">
        <f t="shared" si="43"/>
        <v>29184730.35</v>
      </c>
    </row>
    <row r="785" spans="1:8" ht="12.75">
      <c r="A785" s="66" t="s">
        <v>1291</v>
      </c>
      <c r="B785" s="66"/>
      <c r="C785" s="66"/>
      <c r="D785" s="21">
        <v>200</v>
      </c>
      <c r="E785" s="17" t="s">
        <v>1292</v>
      </c>
      <c r="F785" s="11">
        <f>+F786</f>
        <v>39101400</v>
      </c>
      <c r="G785" s="11">
        <f>+G786</f>
        <v>11109000</v>
      </c>
      <c r="H785" s="11">
        <f t="shared" si="43"/>
        <v>27992400</v>
      </c>
    </row>
    <row r="786" spans="1:8" ht="24.75" customHeight="1">
      <c r="A786" s="66" t="s">
        <v>1275</v>
      </c>
      <c r="B786" s="66"/>
      <c r="C786" s="66"/>
      <c r="D786" s="21">
        <v>200</v>
      </c>
      <c r="E786" s="17" t="s">
        <v>1293</v>
      </c>
      <c r="F786" s="11">
        <f>+F787+F796</f>
        <v>39101400</v>
      </c>
      <c r="G786" s="11">
        <f>+G787+G796</f>
        <v>11109000</v>
      </c>
      <c r="H786" s="11">
        <f t="shared" si="43"/>
        <v>27992400</v>
      </c>
    </row>
    <row r="787" spans="1:8" ht="25.5" customHeight="1">
      <c r="A787" s="66" t="s">
        <v>1277</v>
      </c>
      <c r="B787" s="66"/>
      <c r="C787" s="66"/>
      <c r="D787" s="21">
        <v>200</v>
      </c>
      <c r="E787" s="17" t="s">
        <v>1294</v>
      </c>
      <c r="F787" s="11">
        <f>+F788+F793</f>
        <v>38769400</v>
      </c>
      <c r="G787" s="11">
        <f>+G788+G793</f>
        <v>11109000</v>
      </c>
      <c r="H787" s="11">
        <f t="shared" si="43"/>
        <v>27660400</v>
      </c>
    </row>
    <row r="788" spans="1:8" ht="13.5" customHeight="1">
      <c r="A788" s="66" t="s">
        <v>1295</v>
      </c>
      <c r="B788" s="66"/>
      <c r="C788" s="66"/>
      <c r="D788" s="21">
        <v>200</v>
      </c>
      <c r="E788" s="17" t="s">
        <v>1296</v>
      </c>
      <c r="F788" s="11">
        <f>+F789+F791</f>
        <v>28935400</v>
      </c>
      <c r="G788" s="11">
        <f>+G789+G791</f>
        <v>8642500</v>
      </c>
      <c r="H788" s="11">
        <f t="shared" si="43"/>
        <v>20292900</v>
      </c>
    </row>
    <row r="789" spans="1:8" ht="24.75" customHeight="1">
      <c r="A789" s="66" t="s">
        <v>909</v>
      </c>
      <c r="B789" s="66"/>
      <c r="C789" s="66"/>
      <c r="D789" s="21">
        <v>200</v>
      </c>
      <c r="E789" s="17" t="s">
        <v>1288</v>
      </c>
      <c r="F789" s="11">
        <f>+F790</f>
        <v>28620400</v>
      </c>
      <c r="G789" s="11">
        <f>+G790</f>
        <v>8642500</v>
      </c>
      <c r="H789" s="11">
        <f t="shared" si="43"/>
        <v>19977900</v>
      </c>
    </row>
    <row r="790" spans="1:8" ht="35.25" customHeight="1">
      <c r="A790" s="50" t="s">
        <v>585</v>
      </c>
      <c r="B790" s="50"/>
      <c r="C790" s="50"/>
      <c r="D790" s="12">
        <v>200</v>
      </c>
      <c r="E790" s="12" t="s">
        <v>656</v>
      </c>
      <c r="F790" s="11">
        <v>28620400</v>
      </c>
      <c r="G790" s="11">
        <v>8642500</v>
      </c>
      <c r="H790" s="11">
        <f t="shared" si="43"/>
        <v>19977900</v>
      </c>
    </row>
    <row r="791" spans="1:8" ht="24.75" customHeight="1">
      <c r="A791" s="66" t="s">
        <v>1297</v>
      </c>
      <c r="B791" s="66"/>
      <c r="C791" s="66"/>
      <c r="D791" s="21">
        <v>200</v>
      </c>
      <c r="E791" s="17" t="s">
        <v>1298</v>
      </c>
      <c r="F791" s="11">
        <f>+F792</f>
        <v>315000</v>
      </c>
      <c r="G791" s="11">
        <f>+G792</f>
        <v>0</v>
      </c>
      <c r="H791" s="11">
        <f t="shared" si="43"/>
        <v>315000</v>
      </c>
    </row>
    <row r="792" spans="1:8" ht="12.75">
      <c r="A792" s="50" t="s">
        <v>599</v>
      </c>
      <c r="B792" s="50"/>
      <c r="C792" s="50"/>
      <c r="D792" s="12">
        <v>200</v>
      </c>
      <c r="E792" s="12" t="s">
        <v>657</v>
      </c>
      <c r="F792" s="11">
        <v>315000</v>
      </c>
      <c r="G792" s="11">
        <v>0</v>
      </c>
      <c r="H792" s="11">
        <f aca="true" t="shared" si="48" ref="H792:H855">+F792-G792</f>
        <v>315000</v>
      </c>
    </row>
    <row r="793" spans="1:8" ht="12.75">
      <c r="A793" s="66" t="s">
        <v>1299</v>
      </c>
      <c r="B793" s="66"/>
      <c r="C793" s="66"/>
      <c r="D793" s="21">
        <v>200</v>
      </c>
      <c r="E793" s="17" t="s">
        <v>1300</v>
      </c>
      <c r="F793" s="11">
        <f>+F794</f>
        <v>9834000</v>
      </c>
      <c r="G793" s="11">
        <f>+G794</f>
        <v>2466500</v>
      </c>
      <c r="H793" s="11">
        <f t="shared" si="48"/>
        <v>7367500</v>
      </c>
    </row>
    <row r="794" spans="1:8" ht="24.75" customHeight="1">
      <c r="A794" s="66" t="s">
        <v>909</v>
      </c>
      <c r="B794" s="66"/>
      <c r="C794" s="66"/>
      <c r="D794" s="21">
        <v>200</v>
      </c>
      <c r="E794" s="17" t="s">
        <v>1301</v>
      </c>
      <c r="F794" s="11">
        <f>+F795</f>
        <v>9834000</v>
      </c>
      <c r="G794" s="11">
        <f>+G795</f>
        <v>2466500</v>
      </c>
      <c r="H794" s="11">
        <f t="shared" si="48"/>
        <v>7367500</v>
      </c>
    </row>
    <row r="795" spans="1:8" ht="35.25" customHeight="1">
      <c r="A795" s="50" t="s">
        <v>583</v>
      </c>
      <c r="B795" s="50"/>
      <c r="C795" s="50"/>
      <c r="D795" s="12">
        <v>200</v>
      </c>
      <c r="E795" s="12" t="s">
        <v>658</v>
      </c>
      <c r="F795" s="11">
        <v>9834000</v>
      </c>
      <c r="G795" s="11">
        <v>2466500</v>
      </c>
      <c r="H795" s="11">
        <f t="shared" si="48"/>
        <v>7367500</v>
      </c>
    </row>
    <row r="796" spans="1:8" ht="24.75" customHeight="1">
      <c r="A796" s="66" t="s">
        <v>1282</v>
      </c>
      <c r="B796" s="66"/>
      <c r="C796" s="66"/>
      <c r="D796" s="16">
        <v>200</v>
      </c>
      <c r="E796" s="17" t="s">
        <v>1306</v>
      </c>
      <c r="F796" s="11">
        <f aca="true" t="shared" si="49" ref="F796:G798">+F797</f>
        <v>332000</v>
      </c>
      <c r="G796" s="11">
        <f t="shared" si="49"/>
        <v>0</v>
      </c>
      <c r="H796" s="11">
        <f t="shared" si="48"/>
        <v>332000</v>
      </c>
    </row>
    <row r="797" spans="1:8" ht="12.75">
      <c r="A797" s="66" t="s">
        <v>1302</v>
      </c>
      <c r="B797" s="66"/>
      <c r="C797" s="66"/>
      <c r="D797" s="21">
        <v>200</v>
      </c>
      <c r="E797" s="17" t="s">
        <v>1303</v>
      </c>
      <c r="F797" s="11">
        <f t="shared" si="49"/>
        <v>332000</v>
      </c>
      <c r="G797" s="11">
        <f t="shared" si="49"/>
        <v>0</v>
      </c>
      <c r="H797" s="11">
        <f t="shared" si="48"/>
        <v>332000</v>
      </c>
    </row>
    <row r="798" spans="1:8" ht="12.75">
      <c r="A798" s="66" t="s">
        <v>1304</v>
      </c>
      <c r="B798" s="66"/>
      <c r="C798" s="66"/>
      <c r="D798" s="21">
        <v>200</v>
      </c>
      <c r="E798" s="17" t="s">
        <v>1305</v>
      </c>
      <c r="F798" s="11">
        <f t="shared" si="49"/>
        <v>332000</v>
      </c>
      <c r="G798" s="11">
        <f t="shared" si="49"/>
        <v>0</v>
      </c>
      <c r="H798" s="11">
        <f t="shared" si="48"/>
        <v>332000</v>
      </c>
    </row>
    <row r="799" spans="1:8" ht="12.75">
      <c r="A799" s="50" t="s">
        <v>589</v>
      </c>
      <c r="B799" s="50"/>
      <c r="C799" s="50"/>
      <c r="D799" s="12">
        <v>200</v>
      </c>
      <c r="E799" s="12" t="s">
        <v>659</v>
      </c>
      <c r="F799" s="11">
        <v>332000</v>
      </c>
      <c r="G799" s="11">
        <v>0</v>
      </c>
      <c r="H799" s="11">
        <f t="shared" si="48"/>
        <v>332000</v>
      </c>
    </row>
    <row r="800" spans="1:8" ht="13.5" customHeight="1">
      <c r="A800" s="66" t="s">
        <v>1307</v>
      </c>
      <c r="B800" s="66"/>
      <c r="C800" s="66"/>
      <c r="D800" s="21">
        <v>200</v>
      </c>
      <c r="E800" s="17" t="s">
        <v>1308</v>
      </c>
      <c r="F800" s="11">
        <f aca="true" t="shared" si="50" ref="F800:G803">+F801</f>
        <v>1689500</v>
      </c>
      <c r="G800" s="11">
        <f t="shared" si="50"/>
        <v>497169.65</v>
      </c>
      <c r="H800" s="11">
        <f t="shared" si="48"/>
        <v>1192330.35</v>
      </c>
    </row>
    <row r="801" spans="1:8" ht="24.75" customHeight="1">
      <c r="A801" s="66" t="s">
        <v>1368</v>
      </c>
      <c r="B801" s="66"/>
      <c r="C801" s="66"/>
      <c r="D801" s="21">
        <v>200</v>
      </c>
      <c r="E801" s="17" t="s">
        <v>1309</v>
      </c>
      <c r="F801" s="11">
        <f t="shared" si="50"/>
        <v>1689500</v>
      </c>
      <c r="G801" s="11">
        <f t="shared" si="50"/>
        <v>497169.65</v>
      </c>
      <c r="H801" s="11">
        <f t="shared" si="48"/>
        <v>1192330.35</v>
      </c>
    </row>
    <row r="802" spans="1:8" ht="25.5" customHeight="1">
      <c r="A802" s="66" t="s">
        <v>1282</v>
      </c>
      <c r="B802" s="66"/>
      <c r="C802" s="66"/>
      <c r="D802" s="21">
        <v>200</v>
      </c>
      <c r="E802" s="17" t="s">
        <v>1310</v>
      </c>
      <c r="F802" s="11">
        <f t="shared" si="50"/>
        <v>1689500</v>
      </c>
      <c r="G802" s="11">
        <f t="shared" si="50"/>
        <v>497169.65</v>
      </c>
      <c r="H802" s="11">
        <f t="shared" si="48"/>
        <v>1192330.35</v>
      </c>
    </row>
    <row r="803" spans="1:8" ht="24.75" customHeight="1">
      <c r="A803" s="66" t="s">
        <v>1311</v>
      </c>
      <c r="B803" s="66"/>
      <c r="C803" s="66"/>
      <c r="D803" s="21">
        <v>200</v>
      </c>
      <c r="E803" s="17" t="s">
        <v>1312</v>
      </c>
      <c r="F803" s="11">
        <f t="shared" si="50"/>
        <v>1689500</v>
      </c>
      <c r="G803" s="11">
        <f t="shared" si="50"/>
        <v>497169.65</v>
      </c>
      <c r="H803" s="11">
        <f t="shared" si="48"/>
        <v>1192330.35</v>
      </c>
    </row>
    <row r="804" spans="1:8" ht="22.5" customHeight="1">
      <c r="A804" s="66" t="s">
        <v>777</v>
      </c>
      <c r="B804" s="66"/>
      <c r="C804" s="66"/>
      <c r="D804" s="21">
        <v>200</v>
      </c>
      <c r="E804" s="17" t="s">
        <v>1313</v>
      </c>
      <c r="F804" s="11">
        <f>+F805+F806+F807+F808</f>
        <v>1689500</v>
      </c>
      <c r="G804" s="11">
        <f>+G805+G806+G807+G808</f>
        <v>497169.65</v>
      </c>
      <c r="H804" s="11">
        <f t="shared" si="48"/>
        <v>1192330.35</v>
      </c>
    </row>
    <row r="805" spans="1:8" ht="12.75" customHeight="1">
      <c r="A805" s="50" t="s">
        <v>430</v>
      </c>
      <c r="B805" s="50"/>
      <c r="C805" s="50"/>
      <c r="D805" s="12">
        <v>200</v>
      </c>
      <c r="E805" s="12" t="s">
        <v>660</v>
      </c>
      <c r="F805" s="11">
        <v>1244400</v>
      </c>
      <c r="G805" s="11">
        <v>375761</v>
      </c>
      <c r="H805" s="11">
        <f t="shared" si="48"/>
        <v>868639</v>
      </c>
    </row>
    <row r="806" spans="1:8" ht="23.25" customHeight="1">
      <c r="A806" s="50" t="s">
        <v>452</v>
      </c>
      <c r="B806" s="50"/>
      <c r="C806" s="50"/>
      <c r="D806" s="12">
        <v>200</v>
      </c>
      <c r="E806" s="12" t="s">
        <v>661</v>
      </c>
      <c r="F806" s="11">
        <v>17000</v>
      </c>
      <c r="G806" s="11">
        <v>0</v>
      </c>
      <c r="H806" s="11">
        <f t="shared" si="48"/>
        <v>17000</v>
      </c>
    </row>
    <row r="807" spans="1:8" ht="36" customHeight="1">
      <c r="A807" s="50" t="s">
        <v>432</v>
      </c>
      <c r="B807" s="50"/>
      <c r="C807" s="50"/>
      <c r="D807" s="12">
        <v>200</v>
      </c>
      <c r="E807" s="12" t="s">
        <v>662</v>
      </c>
      <c r="F807" s="11">
        <v>375800</v>
      </c>
      <c r="G807" s="11">
        <v>111063.82</v>
      </c>
      <c r="H807" s="11">
        <f t="shared" si="48"/>
        <v>264736.18</v>
      </c>
    </row>
    <row r="808" spans="1:8" ht="12.75">
      <c r="A808" s="50" t="s">
        <v>434</v>
      </c>
      <c r="B808" s="50"/>
      <c r="C808" s="50"/>
      <c r="D808" s="12">
        <v>200</v>
      </c>
      <c r="E808" s="12" t="s">
        <v>663</v>
      </c>
      <c r="F808" s="11">
        <v>52300</v>
      </c>
      <c r="G808" s="11">
        <v>10344.83</v>
      </c>
      <c r="H808" s="11">
        <f t="shared" si="48"/>
        <v>41955.17</v>
      </c>
    </row>
    <row r="809" spans="1:8" ht="24.75" customHeight="1">
      <c r="A809" s="71" t="s">
        <v>758</v>
      </c>
      <c r="B809" s="71"/>
      <c r="C809" s="71"/>
      <c r="D809" s="22">
        <v>200</v>
      </c>
      <c r="E809" s="14" t="s">
        <v>1314</v>
      </c>
      <c r="F809" s="10">
        <f>+F810</f>
        <v>35066700</v>
      </c>
      <c r="G809" s="10">
        <f>+G810</f>
        <v>8233869.3100000005</v>
      </c>
      <c r="H809" s="10">
        <f t="shared" si="48"/>
        <v>26832830.689999998</v>
      </c>
    </row>
    <row r="810" spans="1:8" ht="12.75">
      <c r="A810" s="66" t="s">
        <v>1315</v>
      </c>
      <c r="B810" s="66"/>
      <c r="C810" s="66"/>
      <c r="D810" s="21">
        <v>200</v>
      </c>
      <c r="E810" s="17" t="s">
        <v>1316</v>
      </c>
      <c r="F810" s="11">
        <f>+F811+F832</f>
        <v>35066700</v>
      </c>
      <c r="G810" s="11">
        <f>+G811+G832</f>
        <v>8233869.3100000005</v>
      </c>
      <c r="H810" s="11">
        <f t="shared" si="48"/>
        <v>26832830.689999998</v>
      </c>
    </row>
    <row r="811" spans="1:8" ht="12.75">
      <c r="A811" s="66" t="s">
        <v>1317</v>
      </c>
      <c r="B811" s="66"/>
      <c r="C811" s="66"/>
      <c r="D811" s="21">
        <v>200</v>
      </c>
      <c r="E811" s="17" t="s">
        <v>1318</v>
      </c>
      <c r="F811" s="11">
        <f>+F812</f>
        <v>33414400</v>
      </c>
      <c r="G811" s="11">
        <f>+G812</f>
        <v>7762139.87</v>
      </c>
      <c r="H811" s="11">
        <f t="shared" si="48"/>
        <v>25652260.13</v>
      </c>
    </row>
    <row r="812" spans="1:8" ht="35.25" customHeight="1">
      <c r="A812" s="66" t="s">
        <v>1319</v>
      </c>
      <c r="B812" s="66"/>
      <c r="C812" s="66"/>
      <c r="D812" s="21">
        <v>200</v>
      </c>
      <c r="E812" s="17" t="s">
        <v>1320</v>
      </c>
      <c r="F812" s="11">
        <f>+F813</f>
        <v>33414400</v>
      </c>
      <c r="G812" s="11">
        <f>+G813</f>
        <v>7762139.87</v>
      </c>
      <c r="H812" s="11">
        <f t="shared" si="48"/>
        <v>25652260.13</v>
      </c>
    </row>
    <row r="813" spans="1:8" ht="12.75">
      <c r="A813" s="66" t="s">
        <v>1321</v>
      </c>
      <c r="B813" s="66"/>
      <c r="C813" s="66"/>
      <c r="D813" s="21">
        <v>200</v>
      </c>
      <c r="E813" s="17" t="s">
        <v>1322</v>
      </c>
      <c r="F813" s="11">
        <f>+F814+F827</f>
        <v>33414400</v>
      </c>
      <c r="G813" s="11">
        <f>+G814+G827</f>
        <v>7762139.87</v>
      </c>
      <c r="H813" s="11">
        <f t="shared" si="48"/>
        <v>25652260.13</v>
      </c>
    </row>
    <row r="814" spans="1:8" ht="26.25" customHeight="1">
      <c r="A814" s="66" t="s">
        <v>1323</v>
      </c>
      <c r="B814" s="66"/>
      <c r="C814" s="66"/>
      <c r="D814" s="21">
        <v>200</v>
      </c>
      <c r="E814" s="17" t="s">
        <v>1324</v>
      </c>
      <c r="F814" s="11">
        <f>+F815+F823</f>
        <v>32414100</v>
      </c>
      <c r="G814" s="11">
        <f>+G815+G823</f>
        <v>7678200.79</v>
      </c>
      <c r="H814" s="11">
        <f t="shared" si="48"/>
        <v>24735899.21</v>
      </c>
    </row>
    <row r="815" spans="1:8" ht="12.75">
      <c r="A815" s="66" t="s">
        <v>909</v>
      </c>
      <c r="B815" s="66"/>
      <c r="C815" s="66"/>
      <c r="D815" s="21">
        <v>200</v>
      </c>
      <c r="E815" s="17" t="s">
        <v>1325</v>
      </c>
      <c r="F815" s="11">
        <f>+F816+F817+F818+F819+F820+F821+F822</f>
        <v>31475200</v>
      </c>
      <c r="G815" s="11">
        <f>+G816+G817+G818+G819+G820+G821+G822</f>
        <v>7490951.2</v>
      </c>
      <c r="H815" s="11">
        <f t="shared" si="48"/>
        <v>23984248.8</v>
      </c>
    </row>
    <row r="816" spans="1:8" ht="12.75">
      <c r="A816" s="50" t="s">
        <v>485</v>
      </c>
      <c r="B816" s="50"/>
      <c r="C816" s="50"/>
      <c r="D816" s="12">
        <v>200</v>
      </c>
      <c r="E816" s="12" t="s">
        <v>664</v>
      </c>
      <c r="F816" s="11">
        <v>1163800</v>
      </c>
      <c r="G816" s="11">
        <v>286392.64</v>
      </c>
      <c r="H816" s="11">
        <f t="shared" si="48"/>
        <v>877407.36</v>
      </c>
    </row>
    <row r="817" spans="1:8" ht="36.75" customHeight="1">
      <c r="A817" s="50" t="s">
        <v>487</v>
      </c>
      <c r="B817" s="50"/>
      <c r="C817" s="50"/>
      <c r="D817" s="12">
        <v>200</v>
      </c>
      <c r="E817" s="12" t="s">
        <v>665</v>
      </c>
      <c r="F817" s="11">
        <v>351500</v>
      </c>
      <c r="G817" s="11">
        <v>86244.75</v>
      </c>
      <c r="H817" s="11">
        <f t="shared" si="48"/>
        <v>265255.25</v>
      </c>
    </row>
    <row r="818" spans="1:8" ht="12.75">
      <c r="A818" s="50" t="s">
        <v>434</v>
      </c>
      <c r="B818" s="50"/>
      <c r="C818" s="50"/>
      <c r="D818" s="12">
        <v>200</v>
      </c>
      <c r="E818" s="12" t="s">
        <v>666</v>
      </c>
      <c r="F818" s="11">
        <v>1653800</v>
      </c>
      <c r="G818" s="11">
        <v>404935.06</v>
      </c>
      <c r="H818" s="11">
        <f t="shared" si="48"/>
        <v>1248864.94</v>
      </c>
    </row>
    <row r="819" spans="1:8" ht="12.75">
      <c r="A819" s="50" t="s">
        <v>460</v>
      </c>
      <c r="B819" s="50"/>
      <c r="C819" s="50"/>
      <c r="D819" s="12">
        <v>200</v>
      </c>
      <c r="E819" s="12" t="s">
        <v>667</v>
      </c>
      <c r="F819" s="11">
        <v>392100</v>
      </c>
      <c r="G819" s="11">
        <v>206241.43</v>
      </c>
      <c r="H819" s="11">
        <f t="shared" si="48"/>
        <v>185858.57</v>
      </c>
    </row>
    <row r="820" spans="1:8" ht="35.25" customHeight="1">
      <c r="A820" s="50" t="s">
        <v>585</v>
      </c>
      <c r="B820" s="50"/>
      <c r="C820" s="50"/>
      <c r="D820" s="12">
        <v>200</v>
      </c>
      <c r="E820" s="12" t="s">
        <v>668</v>
      </c>
      <c r="F820" s="11">
        <v>27256000</v>
      </c>
      <c r="G820" s="11">
        <v>6346539.37</v>
      </c>
      <c r="H820" s="11">
        <f t="shared" si="48"/>
        <v>20909460.63</v>
      </c>
    </row>
    <row r="821" spans="1:8" ht="12.75">
      <c r="A821" s="50" t="s">
        <v>462</v>
      </c>
      <c r="B821" s="50"/>
      <c r="C821" s="50"/>
      <c r="D821" s="12">
        <v>200</v>
      </c>
      <c r="E821" s="12" t="s">
        <v>669</v>
      </c>
      <c r="F821" s="11">
        <v>657993</v>
      </c>
      <c r="G821" s="11">
        <v>160591</v>
      </c>
      <c r="H821" s="11">
        <f t="shared" si="48"/>
        <v>497402</v>
      </c>
    </row>
    <row r="822" spans="1:8" ht="12.75">
      <c r="A822" s="50" t="s">
        <v>436</v>
      </c>
      <c r="B822" s="50"/>
      <c r="C822" s="50"/>
      <c r="D822" s="12">
        <v>200</v>
      </c>
      <c r="E822" s="12" t="s">
        <v>670</v>
      </c>
      <c r="F822" s="11">
        <v>7</v>
      </c>
      <c r="G822" s="11">
        <v>6.95</v>
      </c>
      <c r="H822" s="11">
        <f t="shared" si="48"/>
        <v>0.04999999999999982</v>
      </c>
    </row>
    <row r="823" spans="1:8" ht="25.5" customHeight="1">
      <c r="A823" s="66" t="s">
        <v>1326</v>
      </c>
      <c r="B823" s="66"/>
      <c r="C823" s="66"/>
      <c r="D823" s="21">
        <v>200</v>
      </c>
      <c r="E823" s="17" t="s">
        <v>1327</v>
      </c>
      <c r="F823" s="11">
        <f>+F824+F825+F826</f>
        <v>938900</v>
      </c>
      <c r="G823" s="11">
        <f>+G824+G825+G826</f>
        <v>187249.59</v>
      </c>
      <c r="H823" s="11">
        <f t="shared" si="48"/>
        <v>751650.41</v>
      </c>
    </row>
    <row r="824" spans="1:8" ht="12.75">
      <c r="A824" s="50" t="s">
        <v>485</v>
      </c>
      <c r="B824" s="50"/>
      <c r="C824" s="50"/>
      <c r="D824" s="12">
        <v>200</v>
      </c>
      <c r="E824" s="12" t="s">
        <v>671</v>
      </c>
      <c r="F824" s="11">
        <v>309000</v>
      </c>
      <c r="G824" s="11">
        <v>63660.7</v>
      </c>
      <c r="H824" s="11">
        <f t="shared" si="48"/>
        <v>245339.3</v>
      </c>
    </row>
    <row r="825" spans="1:8" ht="34.5" customHeight="1">
      <c r="A825" s="50" t="s">
        <v>487</v>
      </c>
      <c r="B825" s="50"/>
      <c r="C825" s="50"/>
      <c r="D825" s="12">
        <v>200</v>
      </c>
      <c r="E825" s="12" t="s">
        <v>672</v>
      </c>
      <c r="F825" s="11">
        <v>93400</v>
      </c>
      <c r="G825" s="11">
        <v>19225.53</v>
      </c>
      <c r="H825" s="11">
        <f t="shared" si="48"/>
        <v>74174.47</v>
      </c>
    </row>
    <row r="826" spans="1:8" ht="35.25" customHeight="1">
      <c r="A826" s="50" t="s">
        <v>585</v>
      </c>
      <c r="B826" s="50"/>
      <c r="C826" s="50"/>
      <c r="D826" s="12">
        <v>200</v>
      </c>
      <c r="E826" s="12" t="s">
        <v>673</v>
      </c>
      <c r="F826" s="11">
        <v>536500</v>
      </c>
      <c r="G826" s="11">
        <v>104363.36</v>
      </c>
      <c r="H826" s="11">
        <f t="shared" si="48"/>
        <v>432136.64</v>
      </c>
    </row>
    <row r="827" spans="1:8" ht="36" customHeight="1">
      <c r="A827" s="66" t="s">
        <v>1328</v>
      </c>
      <c r="B827" s="66"/>
      <c r="C827" s="66"/>
      <c r="D827" s="21">
        <v>200</v>
      </c>
      <c r="E827" s="17" t="s">
        <v>1329</v>
      </c>
      <c r="F827" s="11">
        <f>+F828</f>
        <v>1000300</v>
      </c>
      <c r="G827" s="11">
        <f>+G828</f>
        <v>83939.08</v>
      </c>
      <c r="H827" s="11">
        <f t="shared" si="48"/>
        <v>916360.92</v>
      </c>
    </row>
    <row r="828" spans="1:8" ht="12.75">
      <c r="A828" s="66" t="s">
        <v>1330</v>
      </c>
      <c r="B828" s="66"/>
      <c r="C828" s="66"/>
      <c r="D828" s="21">
        <v>200</v>
      </c>
      <c r="E828" s="17" t="s">
        <v>1331</v>
      </c>
      <c r="F828" s="11">
        <f>+F829+F830+F831</f>
        <v>1000300</v>
      </c>
      <c r="G828" s="11">
        <f>+G829+G830+G831</f>
        <v>83939.08</v>
      </c>
      <c r="H828" s="11">
        <f t="shared" si="48"/>
        <v>916360.92</v>
      </c>
    </row>
    <row r="829" spans="1:8" ht="26.25" customHeight="1">
      <c r="A829" s="50" t="s">
        <v>674</v>
      </c>
      <c r="B829" s="50"/>
      <c r="C829" s="50"/>
      <c r="D829" s="12">
        <v>200</v>
      </c>
      <c r="E829" s="12" t="s">
        <v>675</v>
      </c>
      <c r="F829" s="11">
        <v>584500</v>
      </c>
      <c r="G829" s="11">
        <v>61532</v>
      </c>
      <c r="H829" s="11">
        <f t="shared" si="48"/>
        <v>522968</v>
      </c>
    </row>
    <row r="830" spans="1:8" ht="12.75">
      <c r="A830" s="50" t="s">
        <v>434</v>
      </c>
      <c r="B830" s="50"/>
      <c r="C830" s="50"/>
      <c r="D830" s="12">
        <v>200</v>
      </c>
      <c r="E830" s="12" t="s">
        <v>676</v>
      </c>
      <c r="F830" s="11">
        <v>285800</v>
      </c>
      <c r="G830" s="11">
        <v>22407.08</v>
      </c>
      <c r="H830" s="11">
        <f t="shared" si="48"/>
        <v>263392.92</v>
      </c>
    </row>
    <row r="831" spans="1:8" ht="12.75">
      <c r="A831" s="50" t="s">
        <v>436</v>
      </c>
      <c r="B831" s="50"/>
      <c r="C831" s="50"/>
      <c r="D831" s="12">
        <v>200</v>
      </c>
      <c r="E831" s="12" t="s">
        <v>677</v>
      </c>
      <c r="F831" s="11">
        <v>130000</v>
      </c>
      <c r="G831" s="11">
        <v>0</v>
      </c>
      <c r="H831" s="11">
        <f t="shared" si="48"/>
        <v>130000</v>
      </c>
    </row>
    <row r="832" spans="1:8" ht="12.75" customHeight="1">
      <c r="A832" s="66" t="s">
        <v>1332</v>
      </c>
      <c r="B832" s="66"/>
      <c r="C832" s="66"/>
      <c r="D832" s="21">
        <v>200</v>
      </c>
      <c r="E832" s="17" t="s">
        <v>1333</v>
      </c>
      <c r="F832" s="11">
        <f aca="true" t="shared" si="51" ref="F832:G835">+F833</f>
        <v>1652300</v>
      </c>
      <c r="G832" s="11">
        <f t="shared" si="51"/>
        <v>471729.44</v>
      </c>
      <c r="H832" s="11">
        <f t="shared" si="48"/>
        <v>1180570.56</v>
      </c>
    </row>
    <row r="833" spans="1:8" ht="11.25" customHeight="1">
      <c r="A833" s="66" t="s">
        <v>1319</v>
      </c>
      <c r="B833" s="66"/>
      <c r="C833" s="66"/>
      <c r="D833" s="21">
        <v>200</v>
      </c>
      <c r="E833" s="17" t="s">
        <v>1334</v>
      </c>
      <c r="F833" s="11">
        <f t="shared" si="51"/>
        <v>1652300</v>
      </c>
      <c r="G833" s="11">
        <f t="shared" si="51"/>
        <v>471729.44</v>
      </c>
      <c r="H833" s="11">
        <f t="shared" si="48"/>
        <v>1180570.56</v>
      </c>
    </row>
    <row r="834" spans="1:8" ht="13.5" customHeight="1">
      <c r="A834" s="66" t="s">
        <v>1335</v>
      </c>
      <c r="B834" s="66"/>
      <c r="C834" s="66"/>
      <c r="D834" s="21">
        <v>200</v>
      </c>
      <c r="E834" s="17" t="s">
        <v>1336</v>
      </c>
      <c r="F834" s="11">
        <f t="shared" si="51"/>
        <v>1652300</v>
      </c>
      <c r="G834" s="11">
        <f t="shared" si="51"/>
        <v>471729.44</v>
      </c>
      <c r="H834" s="11">
        <f t="shared" si="48"/>
        <v>1180570.56</v>
      </c>
    </row>
    <row r="835" spans="1:8" ht="36.75" customHeight="1">
      <c r="A835" s="66" t="s">
        <v>1337</v>
      </c>
      <c r="B835" s="66"/>
      <c r="C835" s="66"/>
      <c r="D835" s="21">
        <v>200</v>
      </c>
      <c r="E835" s="17" t="s">
        <v>1338</v>
      </c>
      <c r="F835" s="11">
        <f t="shared" si="51"/>
        <v>1652300</v>
      </c>
      <c r="G835" s="11">
        <f t="shared" si="51"/>
        <v>471729.44</v>
      </c>
      <c r="H835" s="11">
        <f t="shared" si="48"/>
        <v>1180570.56</v>
      </c>
    </row>
    <row r="836" spans="1:8" ht="24.75" customHeight="1">
      <c r="A836" s="66" t="s">
        <v>777</v>
      </c>
      <c r="B836" s="66"/>
      <c r="C836" s="66"/>
      <c r="D836" s="21">
        <v>200</v>
      </c>
      <c r="E836" s="17" t="s">
        <v>1339</v>
      </c>
      <c r="F836" s="11">
        <f>+F837+F838+F839+F840</f>
        <v>1652300</v>
      </c>
      <c r="G836" s="11">
        <f>+G837+G838+G839+G840</f>
        <v>471729.44</v>
      </c>
      <c r="H836" s="11">
        <f t="shared" si="48"/>
        <v>1180570.56</v>
      </c>
    </row>
    <row r="837" spans="1:8" ht="12.75">
      <c r="A837" s="50" t="s">
        <v>430</v>
      </c>
      <c r="B837" s="50"/>
      <c r="C837" s="50"/>
      <c r="D837" s="12">
        <v>200</v>
      </c>
      <c r="E837" s="12" t="s">
        <v>678</v>
      </c>
      <c r="F837" s="11">
        <v>1244400</v>
      </c>
      <c r="G837" s="11">
        <v>364445.25</v>
      </c>
      <c r="H837" s="11">
        <f t="shared" si="48"/>
        <v>879954.75</v>
      </c>
    </row>
    <row r="838" spans="1:8" ht="36" customHeight="1">
      <c r="A838" s="50" t="s">
        <v>432</v>
      </c>
      <c r="B838" s="50"/>
      <c r="C838" s="50"/>
      <c r="D838" s="12">
        <v>200</v>
      </c>
      <c r="E838" s="12" t="s">
        <v>679</v>
      </c>
      <c r="F838" s="11">
        <v>375800</v>
      </c>
      <c r="G838" s="11">
        <v>105884.19</v>
      </c>
      <c r="H838" s="11">
        <f t="shared" si="48"/>
        <v>269915.81</v>
      </c>
    </row>
    <row r="839" spans="1:8" ht="12.75">
      <c r="A839" s="50" t="s">
        <v>434</v>
      </c>
      <c r="B839" s="50"/>
      <c r="C839" s="50"/>
      <c r="D839" s="12">
        <v>200</v>
      </c>
      <c r="E839" s="12" t="s">
        <v>680</v>
      </c>
      <c r="F839" s="11">
        <v>32000</v>
      </c>
      <c r="G839" s="11">
        <v>1400</v>
      </c>
      <c r="H839" s="11">
        <f t="shared" si="48"/>
        <v>30600</v>
      </c>
    </row>
    <row r="840" spans="1:8" ht="12.75">
      <c r="A840" s="50" t="s">
        <v>436</v>
      </c>
      <c r="B840" s="50"/>
      <c r="C840" s="50"/>
      <c r="D840" s="12">
        <v>200</v>
      </c>
      <c r="E840" s="12" t="s">
        <v>681</v>
      </c>
      <c r="F840" s="11">
        <v>100</v>
      </c>
      <c r="G840" s="11">
        <v>0</v>
      </c>
      <c r="H840" s="11">
        <f t="shared" si="48"/>
        <v>100</v>
      </c>
    </row>
    <row r="841" spans="1:8" ht="24.75" customHeight="1">
      <c r="A841" s="71" t="s">
        <v>1340</v>
      </c>
      <c r="B841" s="71"/>
      <c r="C841" s="71"/>
      <c r="D841" s="22">
        <v>200</v>
      </c>
      <c r="E841" s="14" t="s">
        <v>1341</v>
      </c>
      <c r="F841" s="10">
        <f>+F842</f>
        <v>7720900</v>
      </c>
      <c r="G841" s="10">
        <f>+G842</f>
        <v>1439800.25</v>
      </c>
      <c r="H841" s="10">
        <f t="shared" si="48"/>
        <v>6281099.75</v>
      </c>
    </row>
    <row r="842" spans="1:8" ht="12.75">
      <c r="A842" s="66" t="s">
        <v>1047</v>
      </c>
      <c r="B842" s="66"/>
      <c r="C842" s="66"/>
      <c r="D842" s="21">
        <v>200</v>
      </c>
      <c r="E842" s="17" t="s">
        <v>1342</v>
      </c>
      <c r="F842" s="11">
        <f>+F843+F860</f>
        <v>7720900</v>
      </c>
      <c r="G842" s="11">
        <f>+G843+G860</f>
        <v>1439800.25</v>
      </c>
      <c r="H842" s="11">
        <f t="shared" si="48"/>
        <v>6281099.75</v>
      </c>
    </row>
    <row r="843" spans="1:8" ht="12.75">
      <c r="A843" s="66" t="s">
        <v>1343</v>
      </c>
      <c r="B843" s="66"/>
      <c r="C843" s="66"/>
      <c r="D843" s="21">
        <v>200</v>
      </c>
      <c r="E843" s="17" t="s">
        <v>1344</v>
      </c>
      <c r="F843" s="11">
        <f>+F844</f>
        <v>6068600</v>
      </c>
      <c r="G843" s="11">
        <f>+G844</f>
        <v>1049622.15</v>
      </c>
      <c r="H843" s="11">
        <f t="shared" si="48"/>
        <v>5018977.85</v>
      </c>
    </row>
    <row r="844" spans="1:8" ht="36.75" customHeight="1">
      <c r="A844" s="66" t="s">
        <v>1345</v>
      </c>
      <c r="B844" s="66"/>
      <c r="C844" s="66"/>
      <c r="D844" s="21">
        <v>200</v>
      </c>
      <c r="E844" s="17" t="s">
        <v>1346</v>
      </c>
      <c r="F844" s="11">
        <f>+F845</f>
        <v>6068600</v>
      </c>
      <c r="G844" s="11">
        <f>+G845</f>
        <v>1049622.15</v>
      </c>
      <c r="H844" s="11">
        <f t="shared" si="48"/>
        <v>5018977.85</v>
      </c>
    </row>
    <row r="845" spans="1:8" ht="12.75">
      <c r="A845" s="66" t="s">
        <v>789</v>
      </c>
      <c r="B845" s="66"/>
      <c r="C845" s="66"/>
      <c r="D845" s="21">
        <v>200</v>
      </c>
      <c r="E845" s="17" t="s">
        <v>1347</v>
      </c>
      <c r="F845" s="11">
        <f>+F846+F849+F852</f>
        <v>6068600</v>
      </c>
      <c r="G845" s="11">
        <f>+G846+G849+G852</f>
        <v>1049622.15</v>
      </c>
      <c r="H845" s="11">
        <f t="shared" si="48"/>
        <v>5018977.85</v>
      </c>
    </row>
    <row r="846" spans="1:8" ht="24" customHeight="1">
      <c r="A846" s="66" t="s">
        <v>1348</v>
      </c>
      <c r="B846" s="66"/>
      <c r="C846" s="66"/>
      <c r="D846" s="21">
        <v>200</v>
      </c>
      <c r="E846" s="17" t="s">
        <v>1349</v>
      </c>
      <c r="F846" s="11">
        <f>+F847</f>
        <v>608100</v>
      </c>
      <c r="G846" s="11">
        <f>+G847</f>
        <v>0</v>
      </c>
      <c r="H846" s="11">
        <f t="shared" si="48"/>
        <v>608100</v>
      </c>
    </row>
    <row r="847" spans="1:8" ht="12.75">
      <c r="A847" s="66" t="s">
        <v>1350</v>
      </c>
      <c r="B847" s="66"/>
      <c r="C847" s="66"/>
      <c r="D847" s="21">
        <v>200</v>
      </c>
      <c r="E847" s="17" t="s">
        <v>1351</v>
      </c>
      <c r="F847" s="11">
        <f>+F848</f>
        <v>608100</v>
      </c>
      <c r="G847" s="11">
        <f>+G848</f>
        <v>0</v>
      </c>
      <c r="H847" s="11">
        <f t="shared" si="48"/>
        <v>608100</v>
      </c>
    </row>
    <row r="848" spans="1:8" ht="12.75">
      <c r="A848" s="50" t="s">
        <v>434</v>
      </c>
      <c r="B848" s="50"/>
      <c r="C848" s="50"/>
      <c r="D848" s="12">
        <v>200</v>
      </c>
      <c r="E848" s="12" t="s">
        <v>682</v>
      </c>
      <c r="F848" s="11">
        <v>608100</v>
      </c>
      <c r="G848" s="11">
        <v>0</v>
      </c>
      <c r="H848" s="11">
        <f t="shared" si="48"/>
        <v>608100</v>
      </c>
    </row>
    <row r="849" spans="1:8" ht="47.25" customHeight="1">
      <c r="A849" s="66" t="s">
        <v>1352</v>
      </c>
      <c r="B849" s="66"/>
      <c r="C849" s="66"/>
      <c r="D849" s="21">
        <v>200</v>
      </c>
      <c r="E849" s="17" t="s">
        <v>1353</v>
      </c>
      <c r="F849" s="11">
        <f>+F850</f>
        <v>983000</v>
      </c>
      <c r="G849" s="11">
        <f>+G850</f>
        <v>90700</v>
      </c>
      <c r="H849" s="11">
        <f t="shared" si="48"/>
        <v>892300</v>
      </c>
    </row>
    <row r="850" spans="1:8" ht="12.75">
      <c r="A850" s="66" t="s">
        <v>1350</v>
      </c>
      <c r="B850" s="66"/>
      <c r="C850" s="66"/>
      <c r="D850" s="21">
        <v>200</v>
      </c>
      <c r="E850" s="17" t="s">
        <v>1354</v>
      </c>
      <c r="F850" s="11">
        <f>+F851</f>
        <v>983000</v>
      </c>
      <c r="G850" s="11">
        <f>+G851</f>
        <v>90700</v>
      </c>
      <c r="H850" s="11">
        <f t="shared" si="48"/>
        <v>892300</v>
      </c>
    </row>
    <row r="851" spans="1:8" ht="12.75">
      <c r="A851" s="50" t="s">
        <v>434</v>
      </c>
      <c r="B851" s="50"/>
      <c r="C851" s="50"/>
      <c r="D851" s="12">
        <v>200</v>
      </c>
      <c r="E851" s="12" t="s">
        <v>683</v>
      </c>
      <c r="F851" s="11">
        <v>983000</v>
      </c>
      <c r="G851" s="11">
        <v>90700</v>
      </c>
      <c r="H851" s="11">
        <f t="shared" si="48"/>
        <v>892300</v>
      </c>
    </row>
    <row r="852" spans="1:8" ht="35.25" customHeight="1">
      <c r="A852" s="66" t="s">
        <v>1355</v>
      </c>
      <c r="B852" s="66"/>
      <c r="C852" s="66"/>
      <c r="D852" s="21">
        <v>200</v>
      </c>
      <c r="E852" s="17" t="s">
        <v>1356</v>
      </c>
      <c r="F852" s="11">
        <f>+F853</f>
        <v>4477500</v>
      </c>
      <c r="G852" s="11">
        <f>+G853</f>
        <v>958922.1499999999</v>
      </c>
      <c r="H852" s="11">
        <f t="shared" si="48"/>
        <v>3518577.85</v>
      </c>
    </row>
    <row r="853" spans="1:8" ht="24" customHeight="1">
      <c r="A853" s="66" t="s">
        <v>909</v>
      </c>
      <c r="B853" s="66"/>
      <c r="C853" s="66"/>
      <c r="D853" s="21">
        <v>200</v>
      </c>
      <c r="E853" s="17" t="s">
        <v>1357</v>
      </c>
      <c r="F853" s="11">
        <f>+F854+F855+F856+F857+F858+F859</f>
        <v>4477500</v>
      </c>
      <c r="G853" s="11">
        <f>+G854+G855+G856+G857+G858+G859</f>
        <v>958922.1499999999</v>
      </c>
      <c r="H853" s="11">
        <f t="shared" si="48"/>
        <v>3518577.85</v>
      </c>
    </row>
    <row r="854" spans="1:8" ht="12.75">
      <c r="A854" s="50" t="s">
        <v>485</v>
      </c>
      <c r="B854" s="50"/>
      <c r="C854" s="50"/>
      <c r="D854" s="12">
        <v>200</v>
      </c>
      <c r="E854" s="12" t="s">
        <v>684</v>
      </c>
      <c r="F854" s="11">
        <v>2821300</v>
      </c>
      <c r="G854" s="11">
        <v>613738.16</v>
      </c>
      <c r="H854" s="11">
        <f t="shared" si="48"/>
        <v>2207561.84</v>
      </c>
    </row>
    <row r="855" spans="1:8" ht="36" customHeight="1">
      <c r="A855" s="50" t="s">
        <v>487</v>
      </c>
      <c r="B855" s="50"/>
      <c r="C855" s="50"/>
      <c r="D855" s="12">
        <v>200</v>
      </c>
      <c r="E855" s="12" t="s">
        <v>685</v>
      </c>
      <c r="F855" s="11">
        <v>852100</v>
      </c>
      <c r="G855" s="11">
        <v>181525.06</v>
      </c>
      <c r="H855" s="11">
        <f t="shared" si="48"/>
        <v>670574.94</v>
      </c>
    </row>
    <row r="856" spans="1:8" ht="12.75">
      <c r="A856" s="50" t="s">
        <v>434</v>
      </c>
      <c r="B856" s="50"/>
      <c r="C856" s="50"/>
      <c r="D856" s="12">
        <v>200</v>
      </c>
      <c r="E856" s="12" t="s">
        <v>686</v>
      </c>
      <c r="F856" s="11">
        <v>510500</v>
      </c>
      <c r="G856" s="11">
        <v>69170.58</v>
      </c>
      <c r="H856" s="11">
        <f aca="true" t="shared" si="52" ref="H856:H868">+F856-G856</f>
        <v>441329.42</v>
      </c>
    </row>
    <row r="857" spans="1:8" ht="12.75">
      <c r="A857" s="50" t="s">
        <v>460</v>
      </c>
      <c r="B857" s="50"/>
      <c r="C857" s="50"/>
      <c r="D857" s="12">
        <v>200</v>
      </c>
      <c r="E857" s="12" t="s">
        <v>687</v>
      </c>
      <c r="F857" s="11">
        <v>146700</v>
      </c>
      <c r="G857" s="11">
        <v>59514.35</v>
      </c>
      <c r="H857" s="11">
        <f t="shared" si="52"/>
        <v>87185.65</v>
      </c>
    </row>
    <row r="858" spans="1:8" ht="12.75">
      <c r="A858" s="50" t="s">
        <v>462</v>
      </c>
      <c r="B858" s="50"/>
      <c r="C858" s="50"/>
      <c r="D858" s="12">
        <v>200</v>
      </c>
      <c r="E858" s="12" t="s">
        <v>688</v>
      </c>
      <c r="F858" s="11">
        <v>144200</v>
      </c>
      <c r="G858" s="11">
        <v>34307</v>
      </c>
      <c r="H858" s="11">
        <f t="shared" si="52"/>
        <v>109893</v>
      </c>
    </row>
    <row r="859" spans="1:8" ht="12.75">
      <c r="A859" s="50" t="s">
        <v>511</v>
      </c>
      <c r="B859" s="50"/>
      <c r="C859" s="50"/>
      <c r="D859" s="12">
        <v>200</v>
      </c>
      <c r="E859" s="12" t="s">
        <v>689</v>
      </c>
      <c r="F859" s="11">
        <v>2700</v>
      </c>
      <c r="G859" s="11">
        <v>667</v>
      </c>
      <c r="H859" s="11">
        <f t="shared" si="52"/>
        <v>2033</v>
      </c>
    </row>
    <row r="860" spans="1:8" ht="12.75">
      <c r="A860" s="66" t="s">
        <v>1242</v>
      </c>
      <c r="B860" s="66"/>
      <c r="C860" s="66"/>
      <c r="D860" s="21">
        <v>200</v>
      </c>
      <c r="E860" s="17" t="s">
        <v>1358</v>
      </c>
      <c r="F860" s="11">
        <f aca="true" t="shared" si="53" ref="F860:G863">+F861</f>
        <v>1652300</v>
      </c>
      <c r="G860" s="11">
        <f t="shared" si="53"/>
        <v>390178.10000000003</v>
      </c>
      <c r="H860" s="11">
        <f t="shared" si="52"/>
        <v>1262121.9</v>
      </c>
    </row>
    <row r="861" spans="1:8" ht="36" customHeight="1">
      <c r="A861" s="66" t="s">
        <v>1345</v>
      </c>
      <c r="B861" s="66"/>
      <c r="C861" s="66"/>
      <c r="D861" s="21">
        <v>200</v>
      </c>
      <c r="E861" s="17" t="s">
        <v>1359</v>
      </c>
      <c r="F861" s="11">
        <f t="shared" si="53"/>
        <v>1652300</v>
      </c>
      <c r="G861" s="11">
        <f t="shared" si="53"/>
        <v>390178.10000000003</v>
      </c>
      <c r="H861" s="11">
        <f t="shared" si="52"/>
        <v>1262121.9</v>
      </c>
    </row>
    <row r="862" spans="1:8" ht="12.75">
      <c r="A862" s="66" t="s">
        <v>789</v>
      </c>
      <c r="B862" s="66"/>
      <c r="C862" s="66"/>
      <c r="D862" s="21">
        <v>200</v>
      </c>
      <c r="E862" s="17" t="s">
        <v>1360</v>
      </c>
      <c r="F862" s="11">
        <f t="shared" si="53"/>
        <v>1652300</v>
      </c>
      <c r="G862" s="11">
        <f t="shared" si="53"/>
        <v>390178.10000000003</v>
      </c>
      <c r="H862" s="11">
        <f t="shared" si="52"/>
        <v>1262121.9</v>
      </c>
    </row>
    <row r="863" spans="1:8" ht="34.5" customHeight="1">
      <c r="A863" s="66" t="s">
        <v>1355</v>
      </c>
      <c r="B863" s="66"/>
      <c r="C863" s="66"/>
      <c r="D863" s="21">
        <v>200</v>
      </c>
      <c r="E863" s="17" t="s">
        <v>1361</v>
      </c>
      <c r="F863" s="11">
        <f t="shared" si="53"/>
        <v>1652300</v>
      </c>
      <c r="G863" s="11">
        <f t="shared" si="53"/>
        <v>390178.10000000003</v>
      </c>
      <c r="H863" s="11">
        <f t="shared" si="52"/>
        <v>1262121.9</v>
      </c>
    </row>
    <row r="864" spans="1:8" ht="23.25" customHeight="1">
      <c r="A864" s="66" t="s">
        <v>777</v>
      </c>
      <c r="B864" s="66"/>
      <c r="C864" s="66"/>
      <c r="D864" s="21">
        <v>200</v>
      </c>
      <c r="E864" s="17" t="s">
        <v>1362</v>
      </c>
      <c r="F864" s="11">
        <f>+F865+F866+F867+F868</f>
        <v>1652300</v>
      </c>
      <c r="G864" s="11">
        <f>+G865+G866+G867+G868</f>
        <v>390178.10000000003</v>
      </c>
      <c r="H864" s="11">
        <f t="shared" si="52"/>
        <v>1262121.9</v>
      </c>
    </row>
    <row r="865" spans="1:8" ht="12.75" customHeight="1">
      <c r="A865" s="50" t="s">
        <v>430</v>
      </c>
      <c r="B865" s="50"/>
      <c r="C865" s="50"/>
      <c r="D865" s="12">
        <v>200</v>
      </c>
      <c r="E865" s="12" t="s">
        <v>690</v>
      </c>
      <c r="F865" s="11">
        <v>1244400</v>
      </c>
      <c r="G865" s="11">
        <v>297755.84</v>
      </c>
      <c r="H865" s="11">
        <f t="shared" si="52"/>
        <v>946644.1599999999</v>
      </c>
    </row>
    <row r="866" spans="1:8" ht="24" customHeight="1">
      <c r="A866" s="66" t="s">
        <v>432</v>
      </c>
      <c r="B866" s="50"/>
      <c r="C866" s="50"/>
      <c r="D866" s="12">
        <v>200</v>
      </c>
      <c r="E866" s="12" t="s">
        <v>691</v>
      </c>
      <c r="F866" s="11">
        <v>375800</v>
      </c>
      <c r="G866" s="11">
        <v>89922.26</v>
      </c>
      <c r="H866" s="11">
        <f t="shared" si="52"/>
        <v>285877.74</v>
      </c>
    </row>
    <row r="867" spans="1:8" ht="12.75">
      <c r="A867" s="50" t="s">
        <v>434</v>
      </c>
      <c r="B867" s="50"/>
      <c r="C867" s="50"/>
      <c r="D867" s="12">
        <v>200</v>
      </c>
      <c r="E867" s="12" t="s">
        <v>692</v>
      </c>
      <c r="F867" s="11">
        <v>32000</v>
      </c>
      <c r="G867" s="11">
        <v>2500</v>
      </c>
      <c r="H867" s="11">
        <f t="shared" si="52"/>
        <v>29500</v>
      </c>
    </row>
    <row r="868" spans="1:8" ht="12.75">
      <c r="A868" s="50" t="s">
        <v>436</v>
      </c>
      <c r="B868" s="50"/>
      <c r="C868" s="50"/>
      <c r="D868" s="12">
        <v>200</v>
      </c>
      <c r="E868" s="12" t="s">
        <v>693</v>
      </c>
      <c r="F868" s="11">
        <v>100</v>
      </c>
      <c r="G868" s="11">
        <v>0</v>
      </c>
      <c r="H868" s="11">
        <f t="shared" si="52"/>
        <v>100</v>
      </c>
    </row>
    <row r="869" spans="1:8" s="46" customFormat="1" ht="12.75">
      <c r="A869" s="66" t="s">
        <v>694</v>
      </c>
      <c r="B869" s="66"/>
      <c r="C869" s="66"/>
      <c r="D869" s="16">
        <v>450</v>
      </c>
      <c r="E869" s="21" t="s">
        <v>13</v>
      </c>
      <c r="F869" s="18">
        <v>-10725800</v>
      </c>
      <c r="G869" s="18">
        <v>-17461210.11</v>
      </c>
      <c r="H869" s="21" t="s">
        <v>13</v>
      </c>
    </row>
    <row r="871" spans="2:8" ht="12.75">
      <c r="B871" s="61" t="s">
        <v>695</v>
      </c>
      <c r="C871" s="62"/>
      <c r="D871" s="62"/>
      <c r="E871" s="62"/>
      <c r="F871" s="62"/>
      <c r="G871" s="62"/>
      <c r="H871" s="62"/>
    </row>
    <row r="872" spans="2:8" ht="12.75">
      <c r="B872" s="3"/>
      <c r="C872" s="3"/>
      <c r="D872" s="3"/>
      <c r="E872" s="3"/>
      <c r="F872" s="3"/>
      <c r="G872" s="3"/>
      <c r="H872" s="3"/>
    </row>
    <row r="873" spans="1:8" ht="12.75" customHeight="1">
      <c r="A873" s="60" t="s">
        <v>2</v>
      </c>
      <c r="B873" s="60"/>
      <c r="C873" s="60"/>
      <c r="D873" s="67" t="s">
        <v>3</v>
      </c>
      <c r="E873" s="69" t="s">
        <v>696</v>
      </c>
      <c r="F873" s="69" t="s">
        <v>5</v>
      </c>
      <c r="G873" s="65" t="s">
        <v>6</v>
      </c>
      <c r="H873" s="63" t="s">
        <v>1363</v>
      </c>
    </row>
    <row r="874" spans="1:8" ht="36.75" customHeight="1">
      <c r="A874" s="60"/>
      <c r="B874" s="60"/>
      <c r="C874" s="60"/>
      <c r="D874" s="68"/>
      <c r="E874" s="70"/>
      <c r="F874" s="70"/>
      <c r="G874" s="64"/>
      <c r="H874" s="64"/>
    </row>
    <row r="875" spans="1:8" ht="14.25" customHeight="1">
      <c r="A875" s="60" t="s">
        <v>7</v>
      </c>
      <c r="B875" s="60"/>
      <c r="C875" s="60"/>
      <c r="D875" s="48" t="s">
        <v>8</v>
      </c>
      <c r="E875" s="28" t="s">
        <v>9</v>
      </c>
      <c r="F875" s="28" t="s">
        <v>10</v>
      </c>
      <c r="G875" s="28" t="s">
        <v>11</v>
      </c>
      <c r="H875" s="28" t="s">
        <v>428</v>
      </c>
    </row>
    <row r="876" spans="1:8" ht="14.25" customHeight="1">
      <c r="A876" s="50" t="s">
        <v>697</v>
      </c>
      <c r="B876" s="50"/>
      <c r="C876" s="50"/>
      <c r="D876" s="49">
        <v>500</v>
      </c>
      <c r="E876" s="12" t="s">
        <v>13</v>
      </c>
      <c r="F876" s="11">
        <v>10725800</v>
      </c>
      <c r="G876" s="11">
        <v>17461210.11</v>
      </c>
      <c r="H876" s="11">
        <f>+F876-G876</f>
        <v>-6735410.109999999</v>
      </c>
    </row>
    <row r="877" spans="1:8" ht="12.75">
      <c r="A877" s="52" t="s">
        <v>14</v>
      </c>
      <c r="B877" s="53"/>
      <c r="C877" s="54"/>
      <c r="D877" s="43"/>
      <c r="E877" s="12"/>
      <c r="F877" s="7"/>
      <c r="G877" s="7"/>
      <c r="H877" s="7"/>
    </row>
    <row r="878" spans="1:8" ht="14.25" customHeight="1">
      <c r="A878" s="50" t="s">
        <v>698</v>
      </c>
      <c r="B878" s="50"/>
      <c r="C878" s="50"/>
      <c r="D878" s="49">
        <v>520</v>
      </c>
      <c r="E878" s="12" t="s">
        <v>13</v>
      </c>
      <c r="F878" s="11">
        <v>120000</v>
      </c>
      <c r="G878" s="11">
        <v>0</v>
      </c>
      <c r="H878" s="11">
        <f>+F878-G878</f>
        <v>120000</v>
      </c>
    </row>
    <row r="879" spans="1:8" ht="12.75">
      <c r="A879" s="52" t="s">
        <v>699</v>
      </c>
      <c r="B879" s="53"/>
      <c r="C879" s="54"/>
      <c r="D879" s="43"/>
      <c r="E879" s="12"/>
      <c r="F879" s="7"/>
      <c r="G879" s="7"/>
      <c r="H879" s="7"/>
    </row>
    <row r="880" spans="1:8" ht="23.25" customHeight="1">
      <c r="A880" s="50" t="s">
        <v>700</v>
      </c>
      <c r="B880" s="50"/>
      <c r="C880" s="50"/>
      <c r="D880" s="49">
        <v>520</v>
      </c>
      <c r="E880" s="12" t="s">
        <v>701</v>
      </c>
      <c r="F880" s="11">
        <v>120000</v>
      </c>
      <c r="G880" s="11">
        <v>0</v>
      </c>
      <c r="H880" s="11">
        <f>+F880-G880</f>
        <v>120000</v>
      </c>
    </row>
    <row r="881" spans="1:8" ht="23.25" customHeight="1">
      <c r="A881" s="50" t="s">
        <v>702</v>
      </c>
      <c r="B881" s="50"/>
      <c r="C881" s="50"/>
      <c r="D881" s="49">
        <v>520</v>
      </c>
      <c r="E881" s="12" t="s">
        <v>703</v>
      </c>
      <c r="F881" s="11">
        <v>120000</v>
      </c>
      <c r="G881" s="11">
        <v>0</v>
      </c>
      <c r="H881" s="11">
        <f aca="true" t="shared" si="54" ref="H881:H887">+F881-G881</f>
        <v>120000</v>
      </c>
    </row>
    <row r="882" spans="1:8" ht="23.25" customHeight="1">
      <c r="A882" s="50" t="s">
        <v>704</v>
      </c>
      <c r="B882" s="50"/>
      <c r="C882" s="50"/>
      <c r="D882" s="49">
        <v>520</v>
      </c>
      <c r="E882" s="12" t="s">
        <v>705</v>
      </c>
      <c r="F882" s="11">
        <v>-1080000</v>
      </c>
      <c r="G882" s="11">
        <v>0</v>
      </c>
      <c r="H882" s="11">
        <f t="shared" si="54"/>
        <v>-1080000</v>
      </c>
    </row>
    <row r="883" spans="1:8" ht="25.5" customHeight="1">
      <c r="A883" s="50" t="s">
        <v>706</v>
      </c>
      <c r="B883" s="50"/>
      <c r="C883" s="50"/>
      <c r="D883" s="49">
        <v>520</v>
      </c>
      <c r="E883" s="12" t="s">
        <v>707</v>
      </c>
      <c r="F883" s="11">
        <v>1200000</v>
      </c>
      <c r="G883" s="11">
        <v>0</v>
      </c>
      <c r="H883" s="11">
        <f t="shared" si="54"/>
        <v>1200000</v>
      </c>
    </row>
    <row r="884" spans="1:8" ht="35.25" customHeight="1">
      <c r="A884" s="50" t="s">
        <v>708</v>
      </c>
      <c r="B884" s="50"/>
      <c r="C884" s="50"/>
      <c r="D884" s="49">
        <v>520</v>
      </c>
      <c r="E884" s="12" t="s">
        <v>709</v>
      </c>
      <c r="F884" s="11">
        <v>-1080000</v>
      </c>
      <c r="G884" s="11">
        <v>0</v>
      </c>
      <c r="H884" s="11">
        <f t="shared" si="54"/>
        <v>-1080000</v>
      </c>
    </row>
    <row r="885" spans="1:8" ht="33.75" customHeight="1">
      <c r="A885" s="50" t="s">
        <v>710</v>
      </c>
      <c r="B885" s="50"/>
      <c r="C885" s="50"/>
      <c r="D885" s="49">
        <v>520</v>
      </c>
      <c r="E885" s="12" t="s">
        <v>711</v>
      </c>
      <c r="F885" s="11">
        <v>1200000</v>
      </c>
      <c r="G885" s="11">
        <v>0</v>
      </c>
      <c r="H885" s="11">
        <f t="shared" si="54"/>
        <v>1200000</v>
      </c>
    </row>
    <row r="886" spans="1:8" ht="37.5" customHeight="1">
      <c r="A886" s="50" t="s">
        <v>712</v>
      </c>
      <c r="B886" s="50"/>
      <c r="C886" s="50"/>
      <c r="D886" s="49">
        <v>520</v>
      </c>
      <c r="E886" s="12" t="s">
        <v>713</v>
      </c>
      <c r="F886" s="11">
        <v>-1080000</v>
      </c>
      <c r="G886" s="11">
        <v>0</v>
      </c>
      <c r="H886" s="11">
        <f t="shared" si="54"/>
        <v>-1080000</v>
      </c>
    </row>
    <row r="887" spans="1:8" ht="35.25" customHeight="1">
      <c r="A887" s="50" t="s">
        <v>714</v>
      </c>
      <c r="B887" s="50"/>
      <c r="C887" s="50"/>
      <c r="D887" s="49">
        <v>520</v>
      </c>
      <c r="E887" s="12" t="s">
        <v>715</v>
      </c>
      <c r="F887" s="11">
        <v>1200000</v>
      </c>
      <c r="G887" s="11">
        <v>0</v>
      </c>
      <c r="H887" s="11">
        <f t="shared" si="54"/>
        <v>1200000</v>
      </c>
    </row>
    <row r="888" spans="1:8" ht="14.25" customHeight="1">
      <c r="A888" s="50" t="s">
        <v>716</v>
      </c>
      <c r="B888" s="50"/>
      <c r="C888" s="50"/>
      <c r="D888" s="49">
        <v>620</v>
      </c>
      <c r="E888" s="12" t="s">
        <v>13</v>
      </c>
      <c r="F888" s="11" t="s">
        <v>484</v>
      </c>
      <c r="G888" s="11" t="s">
        <v>484</v>
      </c>
      <c r="H888" s="11" t="s">
        <v>484</v>
      </c>
    </row>
    <row r="889" spans="1:8" ht="14.25" customHeight="1">
      <c r="A889" s="52" t="s">
        <v>699</v>
      </c>
      <c r="B889" s="53"/>
      <c r="C889" s="54"/>
      <c r="D889" s="49">
        <v>620</v>
      </c>
      <c r="E889" s="12" t="s">
        <v>425</v>
      </c>
      <c r="F889" s="11" t="s">
        <v>484</v>
      </c>
      <c r="G889" s="11" t="s">
        <v>484</v>
      </c>
      <c r="H889" s="11" t="s">
        <v>484</v>
      </c>
    </row>
    <row r="890" spans="1:8" ht="14.25" customHeight="1">
      <c r="A890" s="50" t="s">
        <v>717</v>
      </c>
      <c r="B890" s="50"/>
      <c r="C890" s="50"/>
      <c r="D890" s="20">
        <v>700</v>
      </c>
      <c r="E890" s="12" t="s">
        <v>718</v>
      </c>
      <c r="F890" s="11">
        <v>10605800</v>
      </c>
      <c r="G890" s="11">
        <v>17461210.11</v>
      </c>
      <c r="H890" s="11">
        <f>+F890-G890</f>
        <v>-6855410.109999999</v>
      </c>
    </row>
    <row r="891" spans="1:8" ht="12.75" customHeight="1">
      <c r="A891" s="50" t="s">
        <v>719</v>
      </c>
      <c r="B891" s="50"/>
      <c r="C891" s="50"/>
      <c r="D891" s="20">
        <v>700</v>
      </c>
      <c r="E891" s="12" t="s">
        <v>720</v>
      </c>
      <c r="F891" s="11">
        <v>10605800</v>
      </c>
      <c r="G891" s="11">
        <v>17461210.11</v>
      </c>
      <c r="H891" s="11">
        <f>+F891-G891</f>
        <v>-6855410.109999999</v>
      </c>
    </row>
    <row r="892" spans="1:8" ht="14.25" customHeight="1">
      <c r="A892" s="50" t="s">
        <v>721</v>
      </c>
      <c r="B892" s="50"/>
      <c r="C892" s="50"/>
      <c r="D892" s="20">
        <v>710</v>
      </c>
      <c r="E892" s="12" t="s">
        <v>722</v>
      </c>
      <c r="F892" s="11">
        <v>-1277955800</v>
      </c>
      <c r="G892" s="11">
        <v>-333436865.83</v>
      </c>
      <c r="H892" s="40" t="s">
        <v>1366</v>
      </c>
    </row>
    <row r="893" spans="1:8" ht="14.25" customHeight="1">
      <c r="A893" s="50" t="s">
        <v>723</v>
      </c>
      <c r="B893" s="50"/>
      <c r="C893" s="50"/>
      <c r="D893" s="20">
        <v>710</v>
      </c>
      <c r="E893" s="12" t="s">
        <v>724</v>
      </c>
      <c r="F893" s="11">
        <v>-1277955800</v>
      </c>
      <c r="G893" s="11">
        <v>-333436865.83</v>
      </c>
      <c r="H893" s="40" t="s">
        <v>1366</v>
      </c>
    </row>
    <row r="894" spans="1:8" ht="14.25" customHeight="1">
      <c r="A894" s="50" t="s">
        <v>725</v>
      </c>
      <c r="B894" s="50"/>
      <c r="C894" s="50"/>
      <c r="D894" s="20">
        <v>710</v>
      </c>
      <c r="E894" s="12" t="s">
        <v>726</v>
      </c>
      <c r="F894" s="11">
        <v>-1277955800</v>
      </c>
      <c r="G894" s="11">
        <v>-333436865.83</v>
      </c>
      <c r="H894" s="40" t="s">
        <v>1366</v>
      </c>
    </row>
    <row r="895" spans="1:8" ht="24" customHeight="1">
      <c r="A895" s="50" t="s">
        <v>727</v>
      </c>
      <c r="B895" s="50"/>
      <c r="C895" s="50"/>
      <c r="D895" s="20">
        <v>710</v>
      </c>
      <c r="E895" s="12" t="s">
        <v>728</v>
      </c>
      <c r="F895" s="11">
        <v>-1277955800</v>
      </c>
      <c r="G895" s="11">
        <v>-333436865.83</v>
      </c>
      <c r="H895" s="40" t="s">
        <v>1366</v>
      </c>
    </row>
    <row r="896" spans="1:8" ht="14.25" customHeight="1">
      <c r="A896" s="50" t="s">
        <v>729</v>
      </c>
      <c r="B896" s="50"/>
      <c r="C896" s="50"/>
      <c r="D896" s="20">
        <v>720</v>
      </c>
      <c r="E896" s="12" t="s">
        <v>730</v>
      </c>
      <c r="F896" s="11">
        <v>1289663100</v>
      </c>
      <c r="G896" s="11">
        <v>350898075.94</v>
      </c>
      <c r="H896" s="40" t="s">
        <v>1366</v>
      </c>
    </row>
    <row r="897" spans="1:8" ht="14.25" customHeight="1">
      <c r="A897" s="50" t="s">
        <v>731</v>
      </c>
      <c r="B897" s="50"/>
      <c r="C897" s="50"/>
      <c r="D897" s="20">
        <v>720</v>
      </c>
      <c r="E897" s="12" t="s">
        <v>732</v>
      </c>
      <c r="F897" s="11">
        <v>1289663100</v>
      </c>
      <c r="G897" s="11">
        <v>350898075.94</v>
      </c>
      <c r="H897" s="40" t="s">
        <v>1366</v>
      </c>
    </row>
    <row r="898" spans="1:8" ht="12" customHeight="1">
      <c r="A898" s="50" t="s">
        <v>733</v>
      </c>
      <c r="B898" s="50"/>
      <c r="C898" s="50"/>
      <c r="D898" s="20">
        <v>720</v>
      </c>
      <c r="E898" s="12" t="s">
        <v>734</v>
      </c>
      <c r="F898" s="11">
        <v>1289663100</v>
      </c>
      <c r="G898" s="11">
        <v>350898075.94</v>
      </c>
      <c r="H898" s="40" t="s">
        <v>1366</v>
      </c>
    </row>
    <row r="899" spans="1:8" ht="21.75" customHeight="1">
      <c r="A899" s="50" t="s">
        <v>735</v>
      </c>
      <c r="B899" s="50"/>
      <c r="C899" s="50"/>
      <c r="D899" s="20">
        <v>720</v>
      </c>
      <c r="E899" s="12" t="s">
        <v>736</v>
      </c>
      <c r="F899" s="11">
        <v>1289663100</v>
      </c>
      <c r="G899" s="11">
        <v>350898075.94</v>
      </c>
      <c r="H899" s="40" t="s">
        <v>1366</v>
      </c>
    </row>
    <row r="900" spans="2:8" ht="14.25">
      <c r="B900" s="55" t="s">
        <v>425</v>
      </c>
      <c r="C900" s="56"/>
      <c r="D900" s="55" t="s">
        <v>425</v>
      </c>
      <c r="E900" s="56"/>
      <c r="F900" s="56"/>
      <c r="G900" s="56"/>
      <c r="H900" s="56"/>
    </row>
    <row r="901" spans="2:8" ht="12.75">
      <c r="B901" s="5"/>
      <c r="C901" s="5"/>
      <c r="D901" s="1"/>
      <c r="E901" s="1"/>
      <c r="F901" s="1"/>
      <c r="G901" s="1"/>
      <c r="H901" s="1"/>
    </row>
    <row r="902" spans="1:8" ht="15.75" customHeight="1">
      <c r="A902" s="51" t="s">
        <v>1364</v>
      </c>
      <c r="B902" s="51"/>
      <c r="C902" s="51"/>
      <c r="D902" s="36"/>
      <c r="E902" s="37"/>
      <c r="F902" s="57"/>
      <c r="G902" s="58"/>
      <c r="H902" s="38"/>
    </row>
    <row r="903" spans="1:8" ht="29.25" customHeight="1">
      <c r="A903" s="51"/>
      <c r="B903" s="51"/>
      <c r="C903" s="51"/>
      <c r="D903" s="39"/>
      <c r="E903" s="37"/>
      <c r="F903" s="38"/>
      <c r="G903" s="59" t="s">
        <v>1365</v>
      </c>
      <c r="H903" s="59"/>
    </row>
  </sheetData>
  <sheetProtection/>
  <mergeCells count="910">
    <mergeCell ref="A269:C269"/>
    <mergeCell ref="A270:C270"/>
    <mergeCell ref="A271:C271"/>
    <mergeCell ref="A272:C272"/>
    <mergeCell ref="A263:C263"/>
    <mergeCell ref="A264:C264"/>
    <mergeCell ref="A265:C265"/>
    <mergeCell ref="A266:C266"/>
    <mergeCell ref="A267:C267"/>
    <mergeCell ref="A255:C255"/>
    <mergeCell ref="A268:C268"/>
    <mergeCell ref="A256:C256"/>
    <mergeCell ref="A257:C257"/>
    <mergeCell ref="A259:C259"/>
    <mergeCell ref="A260:C260"/>
    <mergeCell ref="A261:C261"/>
    <mergeCell ref="A262:C262"/>
    <mergeCell ref="A248:C248"/>
    <mergeCell ref="A250:C250"/>
    <mergeCell ref="A251:C251"/>
    <mergeCell ref="A252:C252"/>
    <mergeCell ref="A253:C253"/>
    <mergeCell ref="A254:C254"/>
    <mergeCell ref="A241:C241"/>
    <mergeCell ref="A242:C242"/>
    <mergeCell ref="A244:C244"/>
    <mergeCell ref="A245:C245"/>
    <mergeCell ref="A246:C246"/>
    <mergeCell ref="A247:C247"/>
    <mergeCell ref="A235:C235"/>
    <mergeCell ref="A236:C236"/>
    <mergeCell ref="A237:C237"/>
    <mergeCell ref="A238:C238"/>
    <mergeCell ref="A239:C239"/>
    <mergeCell ref="A240:C240"/>
    <mergeCell ref="A229:C229"/>
    <mergeCell ref="A230:C230"/>
    <mergeCell ref="A231:C231"/>
    <mergeCell ref="A232:C232"/>
    <mergeCell ref="A233:C233"/>
    <mergeCell ref="A234:C234"/>
    <mergeCell ref="A223:C223"/>
    <mergeCell ref="A224:C224"/>
    <mergeCell ref="A225:C225"/>
    <mergeCell ref="A226:C226"/>
    <mergeCell ref="A227:C227"/>
    <mergeCell ref="A228:C228"/>
    <mergeCell ref="A217:C217"/>
    <mergeCell ref="A218:C218"/>
    <mergeCell ref="A219:C219"/>
    <mergeCell ref="A220:C220"/>
    <mergeCell ref="A221:C221"/>
    <mergeCell ref="A222:C222"/>
    <mergeCell ref="A211:C211"/>
    <mergeCell ref="A212:C212"/>
    <mergeCell ref="A213:C213"/>
    <mergeCell ref="A214:C214"/>
    <mergeCell ref="A215:C215"/>
    <mergeCell ref="A216:C216"/>
    <mergeCell ref="A204:C204"/>
    <mergeCell ref="A205:C205"/>
    <mergeCell ref="A206:C206"/>
    <mergeCell ref="A208:C208"/>
    <mergeCell ref="A209:C209"/>
    <mergeCell ref="A210:C210"/>
    <mergeCell ref="A198:C198"/>
    <mergeCell ref="A199:C199"/>
    <mergeCell ref="A200:C200"/>
    <mergeCell ref="A201:C201"/>
    <mergeCell ref="A202:C202"/>
    <mergeCell ref="A203:C203"/>
    <mergeCell ref="A191:C191"/>
    <mergeCell ref="A193:C193"/>
    <mergeCell ref="A194:C194"/>
    <mergeCell ref="A195:C195"/>
    <mergeCell ref="A196:C196"/>
    <mergeCell ref="A197:C197"/>
    <mergeCell ref="A185:C185"/>
    <mergeCell ref="A186:C186"/>
    <mergeCell ref="A188:C188"/>
    <mergeCell ref="A187:C187"/>
    <mergeCell ref="A189:C189"/>
    <mergeCell ref="A190:C190"/>
    <mergeCell ref="A179:C179"/>
    <mergeCell ref="A180:C180"/>
    <mergeCell ref="A181:C181"/>
    <mergeCell ref="A182:C182"/>
    <mergeCell ref="A183:C183"/>
    <mergeCell ref="A184:C184"/>
    <mergeCell ref="A173:C173"/>
    <mergeCell ref="A174:C174"/>
    <mergeCell ref="A175:C175"/>
    <mergeCell ref="A176:C176"/>
    <mergeCell ref="A177:C177"/>
    <mergeCell ref="A178:C178"/>
    <mergeCell ref="A167:C167"/>
    <mergeCell ref="A168:C168"/>
    <mergeCell ref="A169:C169"/>
    <mergeCell ref="A170:C170"/>
    <mergeCell ref="A171:C171"/>
    <mergeCell ref="A172:C172"/>
    <mergeCell ref="A161:C161"/>
    <mergeCell ref="A162:C162"/>
    <mergeCell ref="A163:C163"/>
    <mergeCell ref="A164:C164"/>
    <mergeCell ref="A165:C165"/>
    <mergeCell ref="A166:C166"/>
    <mergeCell ref="A155:C155"/>
    <mergeCell ref="A156:C156"/>
    <mergeCell ref="A157:C157"/>
    <mergeCell ref="A158:C158"/>
    <mergeCell ref="A159:C159"/>
    <mergeCell ref="A160:C160"/>
    <mergeCell ref="A149:C149"/>
    <mergeCell ref="A150:C150"/>
    <mergeCell ref="A151:C151"/>
    <mergeCell ref="A152:C152"/>
    <mergeCell ref="A153:C153"/>
    <mergeCell ref="A154:C154"/>
    <mergeCell ref="A143:C143"/>
    <mergeCell ref="A144:C144"/>
    <mergeCell ref="A145:C145"/>
    <mergeCell ref="A146:C146"/>
    <mergeCell ref="A147:C147"/>
    <mergeCell ref="A148:C148"/>
    <mergeCell ref="A137:C137"/>
    <mergeCell ref="A138:C138"/>
    <mergeCell ref="A139:C139"/>
    <mergeCell ref="A140:C140"/>
    <mergeCell ref="A141:C141"/>
    <mergeCell ref="A142:C142"/>
    <mergeCell ref="A131:C131"/>
    <mergeCell ref="A132:C132"/>
    <mergeCell ref="A133:C133"/>
    <mergeCell ref="A134:C134"/>
    <mergeCell ref="A135:C135"/>
    <mergeCell ref="A136:C136"/>
    <mergeCell ref="A125:C125"/>
    <mergeCell ref="A126:C126"/>
    <mergeCell ref="A127:C127"/>
    <mergeCell ref="A128:C128"/>
    <mergeCell ref="A129:C129"/>
    <mergeCell ref="A130:C130"/>
    <mergeCell ref="A119:C119"/>
    <mergeCell ref="A120:C120"/>
    <mergeCell ref="A121:C121"/>
    <mergeCell ref="A122:C122"/>
    <mergeCell ref="A123:C123"/>
    <mergeCell ref="A124:C124"/>
    <mergeCell ref="A112:C112"/>
    <mergeCell ref="A113:C113"/>
    <mergeCell ref="A114:C114"/>
    <mergeCell ref="A115:C115"/>
    <mergeCell ref="A117:C117"/>
    <mergeCell ref="A118:C118"/>
    <mergeCell ref="A106:C106"/>
    <mergeCell ref="A107:C107"/>
    <mergeCell ref="A108:C108"/>
    <mergeCell ref="A109:C109"/>
    <mergeCell ref="A110:C110"/>
    <mergeCell ref="A111:C111"/>
    <mergeCell ref="A100:C100"/>
    <mergeCell ref="A101:C101"/>
    <mergeCell ref="A102:C102"/>
    <mergeCell ref="A103:C103"/>
    <mergeCell ref="A104:C104"/>
    <mergeCell ref="A105:C105"/>
    <mergeCell ref="A94:C94"/>
    <mergeCell ref="A95:C95"/>
    <mergeCell ref="A96:C96"/>
    <mergeCell ref="A97:C97"/>
    <mergeCell ref="A98:C98"/>
    <mergeCell ref="A99:C99"/>
    <mergeCell ref="A87:C87"/>
    <mergeCell ref="A88:C88"/>
    <mergeCell ref="A89:C89"/>
    <mergeCell ref="A90:C90"/>
    <mergeCell ref="A91:C91"/>
    <mergeCell ref="A93:C93"/>
    <mergeCell ref="A80:C80"/>
    <mergeCell ref="A81:C81"/>
    <mergeCell ref="A82:C82"/>
    <mergeCell ref="A83:C83"/>
    <mergeCell ref="A84:C84"/>
    <mergeCell ref="A85:C85"/>
    <mergeCell ref="A74:C74"/>
    <mergeCell ref="A75:C75"/>
    <mergeCell ref="A76:C76"/>
    <mergeCell ref="A77:C77"/>
    <mergeCell ref="A78:C78"/>
    <mergeCell ref="A79:C79"/>
    <mergeCell ref="A68:C68"/>
    <mergeCell ref="A69:C69"/>
    <mergeCell ref="A70:C70"/>
    <mergeCell ref="A71:C71"/>
    <mergeCell ref="A72:C72"/>
    <mergeCell ref="A73:C73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A37:C37"/>
    <mergeCell ref="A38:C38"/>
    <mergeCell ref="A39:C39"/>
    <mergeCell ref="A41:C41"/>
    <mergeCell ref="A42:C42"/>
    <mergeCell ref="A43:C43"/>
    <mergeCell ref="A29:C29"/>
    <mergeCell ref="A31:C31"/>
    <mergeCell ref="A32:C32"/>
    <mergeCell ref="A33:C33"/>
    <mergeCell ref="A34:C34"/>
    <mergeCell ref="A35:C35"/>
    <mergeCell ref="A23:C23"/>
    <mergeCell ref="A24:C24"/>
    <mergeCell ref="A25:C25"/>
    <mergeCell ref="A26:C26"/>
    <mergeCell ref="A27:C27"/>
    <mergeCell ref="A28:C28"/>
    <mergeCell ref="A18:C18"/>
    <mergeCell ref="A11:H11"/>
    <mergeCell ref="A12:H12"/>
    <mergeCell ref="A19:C19"/>
    <mergeCell ref="A20:C20"/>
    <mergeCell ref="A22:C22"/>
    <mergeCell ref="A9:H9"/>
    <mergeCell ref="A10:H10"/>
    <mergeCell ref="A207:C207"/>
    <mergeCell ref="A243:C243"/>
    <mergeCell ref="A249:C249"/>
    <mergeCell ref="A258:C258"/>
    <mergeCell ref="A14:H14"/>
    <mergeCell ref="A15:C15"/>
    <mergeCell ref="A16:C16"/>
    <mergeCell ref="A17:C17"/>
    <mergeCell ref="F2:H2"/>
    <mergeCell ref="A8:H8"/>
    <mergeCell ref="F1:H1"/>
    <mergeCell ref="A116:C116"/>
    <mergeCell ref="A192:C192"/>
    <mergeCell ref="A21:C21"/>
    <mergeCell ref="A40:C40"/>
    <mergeCell ref="A30:C30"/>
    <mergeCell ref="A36:C36"/>
    <mergeCell ref="C273:H273"/>
    <mergeCell ref="A310:C310"/>
    <mergeCell ref="F6:H6"/>
    <mergeCell ref="F5:H5"/>
    <mergeCell ref="F4:H4"/>
    <mergeCell ref="F3:H3"/>
    <mergeCell ref="A86:C86"/>
    <mergeCell ref="A92:C92"/>
    <mergeCell ref="D272:G272"/>
    <mergeCell ref="A13:E13"/>
    <mergeCell ref="H275:H276"/>
    <mergeCell ref="A275:C276"/>
    <mergeCell ref="A277:C277"/>
    <mergeCell ref="A278:C278"/>
    <mergeCell ref="A279:C279"/>
    <mergeCell ref="A280:C280"/>
    <mergeCell ref="D275:D276"/>
    <mergeCell ref="E275:E276"/>
    <mergeCell ref="F275:F276"/>
    <mergeCell ref="G275:G276"/>
    <mergeCell ref="A281:C281"/>
    <mergeCell ref="A282:C282"/>
    <mergeCell ref="A283:C283"/>
    <mergeCell ref="A284:C284"/>
    <mergeCell ref="A285:C285"/>
    <mergeCell ref="A434:C434"/>
    <mergeCell ref="A433:C433"/>
    <mergeCell ref="A432:C432"/>
    <mergeCell ref="A431:C431"/>
    <mergeCell ref="A430:C430"/>
    <mergeCell ref="A429:C429"/>
    <mergeCell ref="A435:C435"/>
    <mergeCell ref="A436:C436"/>
    <mergeCell ref="A437:C437"/>
    <mergeCell ref="A438:C438"/>
    <mergeCell ref="A439:C439"/>
    <mergeCell ref="A286:C286"/>
    <mergeCell ref="A287:C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4:C354"/>
    <mergeCell ref="A353:C353"/>
    <mergeCell ref="A355:C355"/>
    <mergeCell ref="A356:C356"/>
    <mergeCell ref="A358:C358"/>
    <mergeCell ref="A357:C357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44:C444"/>
    <mergeCell ref="A445:C445"/>
    <mergeCell ref="A440:C440"/>
    <mergeCell ref="A441:C441"/>
    <mergeCell ref="A442:C442"/>
    <mergeCell ref="A443:C443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C488"/>
    <mergeCell ref="A489:C489"/>
    <mergeCell ref="A490:C490"/>
    <mergeCell ref="A491:C491"/>
    <mergeCell ref="A492:C492"/>
    <mergeCell ref="A493:C493"/>
    <mergeCell ref="A494:C494"/>
    <mergeCell ref="A495:C495"/>
    <mergeCell ref="A496:C496"/>
    <mergeCell ref="A497:C497"/>
    <mergeCell ref="A498:C498"/>
    <mergeCell ref="A499:C499"/>
    <mergeCell ref="A500:C500"/>
    <mergeCell ref="A501:C501"/>
    <mergeCell ref="A502:C502"/>
    <mergeCell ref="A503:C503"/>
    <mergeCell ref="A504:C504"/>
    <mergeCell ref="A505:C505"/>
    <mergeCell ref="A506:C506"/>
    <mergeCell ref="A507:C507"/>
    <mergeCell ref="A508:C508"/>
    <mergeCell ref="A509:C509"/>
    <mergeCell ref="A510:C510"/>
    <mergeCell ref="A511:C511"/>
    <mergeCell ref="A512:C512"/>
    <mergeCell ref="A513:C513"/>
    <mergeCell ref="A514:C514"/>
    <mergeCell ref="A515:C515"/>
    <mergeCell ref="A516:C516"/>
    <mergeCell ref="A517:C517"/>
    <mergeCell ref="A518:C518"/>
    <mergeCell ref="A519:C519"/>
    <mergeCell ref="A520:C520"/>
    <mergeCell ref="A521:C521"/>
    <mergeCell ref="A522:C522"/>
    <mergeCell ref="A565:C565"/>
    <mergeCell ref="A524:C524"/>
    <mergeCell ref="A525:C525"/>
    <mergeCell ref="A523:C523"/>
    <mergeCell ref="A526:C526"/>
    <mergeCell ref="A527:C527"/>
    <mergeCell ref="A528:C528"/>
    <mergeCell ref="A529:C529"/>
    <mergeCell ref="A530:C530"/>
    <mergeCell ref="A531:C531"/>
    <mergeCell ref="A532:C532"/>
    <mergeCell ref="A533:C533"/>
    <mergeCell ref="A534:C534"/>
    <mergeCell ref="A535:C535"/>
    <mergeCell ref="A536:C536"/>
    <mergeCell ref="A537:C537"/>
    <mergeCell ref="A538:C538"/>
    <mergeCell ref="A539:C539"/>
    <mergeCell ref="A540:C540"/>
    <mergeCell ref="A541:C541"/>
    <mergeCell ref="A542:C542"/>
    <mergeCell ref="A543:C543"/>
    <mergeCell ref="A544:C544"/>
    <mergeCell ref="A545:C545"/>
    <mergeCell ref="A546:C546"/>
    <mergeCell ref="A547:C547"/>
    <mergeCell ref="A548:C548"/>
    <mergeCell ref="A549:C549"/>
    <mergeCell ref="A550:C550"/>
    <mergeCell ref="A551:C551"/>
    <mergeCell ref="A552:C552"/>
    <mergeCell ref="A553:C553"/>
    <mergeCell ref="A554:C554"/>
    <mergeCell ref="A555:C555"/>
    <mergeCell ref="A556:C556"/>
    <mergeCell ref="A557:C557"/>
    <mergeCell ref="A558:C558"/>
    <mergeCell ref="A559:C559"/>
    <mergeCell ref="A560:C560"/>
    <mergeCell ref="A561:C561"/>
    <mergeCell ref="A562:C562"/>
    <mergeCell ref="A563:C563"/>
    <mergeCell ref="A564:C564"/>
    <mergeCell ref="A566:C566"/>
    <mergeCell ref="A567:C567"/>
    <mergeCell ref="A568:C568"/>
    <mergeCell ref="A569:C569"/>
    <mergeCell ref="A570:C570"/>
    <mergeCell ref="A571:C571"/>
    <mergeCell ref="A572:C572"/>
    <mergeCell ref="A573:C573"/>
    <mergeCell ref="A574:C574"/>
    <mergeCell ref="A575:C575"/>
    <mergeCell ref="A576:C576"/>
    <mergeCell ref="A577:C577"/>
    <mergeCell ref="A578:C578"/>
    <mergeCell ref="A579:C579"/>
    <mergeCell ref="A580:C580"/>
    <mergeCell ref="A581:C581"/>
    <mergeCell ref="A582:C582"/>
    <mergeCell ref="A583:C583"/>
    <mergeCell ref="A584:C584"/>
    <mergeCell ref="A585:C585"/>
    <mergeCell ref="A586:C586"/>
    <mergeCell ref="A587:C587"/>
    <mergeCell ref="A588:C588"/>
    <mergeCell ref="A589:C589"/>
    <mergeCell ref="A590:C590"/>
    <mergeCell ref="A591:C591"/>
    <mergeCell ref="A592:C592"/>
    <mergeCell ref="A593:C593"/>
    <mergeCell ref="A594:C594"/>
    <mergeCell ref="A595:C595"/>
    <mergeCell ref="A596:C596"/>
    <mergeCell ref="A597:C597"/>
    <mergeCell ref="A598:C598"/>
    <mergeCell ref="A599:C599"/>
    <mergeCell ref="A600:C600"/>
    <mergeCell ref="A601:C601"/>
    <mergeCell ref="A602:C602"/>
    <mergeCell ref="A603:C603"/>
    <mergeCell ref="A604:C604"/>
    <mergeCell ref="A605:C605"/>
    <mergeCell ref="A606:C606"/>
    <mergeCell ref="A607:C607"/>
    <mergeCell ref="A608:C608"/>
    <mergeCell ref="A609:C609"/>
    <mergeCell ref="A610:C610"/>
    <mergeCell ref="A611:C611"/>
    <mergeCell ref="A612:C612"/>
    <mergeCell ref="A613:C613"/>
    <mergeCell ref="A614:C614"/>
    <mergeCell ref="A615:C615"/>
    <mergeCell ref="A616:C616"/>
    <mergeCell ref="A617:C617"/>
    <mergeCell ref="A618:C618"/>
    <mergeCell ref="A619:C619"/>
    <mergeCell ref="A620:C620"/>
    <mergeCell ref="A621:C621"/>
    <mergeCell ref="A622:C622"/>
    <mergeCell ref="A623:C623"/>
    <mergeCell ref="A624:C624"/>
    <mergeCell ref="A625:C625"/>
    <mergeCell ref="A626:C626"/>
    <mergeCell ref="A627:C627"/>
    <mergeCell ref="A628:C628"/>
    <mergeCell ref="A629:C629"/>
    <mergeCell ref="A630:C630"/>
    <mergeCell ref="A631:C631"/>
    <mergeCell ref="A632:C632"/>
    <mergeCell ref="A633:C633"/>
    <mergeCell ref="A634:C634"/>
    <mergeCell ref="A635:C635"/>
    <mergeCell ref="A636:C636"/>
    <mergeCell ref="A637:C637"/>
    <mergeCell ref="A638:C638"/>
    <mergeCell ref="A639:C639"/>
    <mergeCell ref="A640:C640"/>
    <mergeCell ref="A641:C641"/>
    <mergeCell ref="A642:C642"/>
    <mergeCell ref="A643:C643"/>
    <mergeCell ref="A644:C644"/>
    <mergeCell ref="A645:C645"/>
    <mergeCell ref="A646:C646"/>
    <mergeCell ref="A647:C647"/>
    <mergeCell ref="A648:C648"/>
    <mergeCell ref="A649:C649"/>
    <mergeCell ref="A650:C650"/>
    <mergeCell ref="A651:C651"/>
    <mergeCell ref="A652:C652"/>
    <mergeCell ref="A653:C653"/>
    <mergeCell ref="A654:C654"/>
    <mergeCell ref="A655:C655"/>
    <mergeCell ref="A656:C656"/>
    <mergeCell ref="A657:C657"/>
    <mergeCell ref="A658:C658"/>
    <mergeCell ref="A659:C659"/>
    <mergeCell ref="A660:C660"/>
    <mergeCell ref="A661:C661"/>
    <mergeCell ref="A662:C662"/>
    <mergeCell ref="A663:C663"/>
    <mergeCell ref="A664:C664"/>
    <mergeCell ref="A665:C665"/>
    <mergeCell ref="A666:C666"/>
    <mergeCell ref="A667:C667"/>
    <mergeCell ref="A668:C668"/>
    <mergeCell ref="A669:C669"/>
    <mergeCell ref="A670:C670"/>
    <mergeCell ref="A671:C671"/>
    <mergeCell ref="A672:C672"/>
    <mergeCell ref="A673:C673"/>
    <mergeCell ref="A674:C674"/>
    <mergeCell ref="A675:C675"/>
    <mergeCell ref="A676:C676"/>
    <mergeCell ref="A677:C677"/>
    <mergeCell ref="A678:C678"/>
    <mergeCell ref="A679:C679"/>
    <mergeCell ref="A680:C680"/>
    <mergeCell ref="A681:C681"/>
    <mergeCell ref="A682:C682"/>
    <mergeCell ref="A683:C683"/>
    <mergeCell ref="A684:C684"/>
    <mergeCell ref="A685:C685"/>
    <mergeCell ref="A686:C686"/>
    <mergeCell ref="A687:C687"/>
    <mergeCell ref="A688:C688"/>
    <mergeCell ref="A689:C689"/>
    <mergeCell ref="A690:C690"/>
    <mergeCell ref="A691:C691"/>
    <mergeCell ref="A692:C692"/>
    <mergeCell ref="A693:C693"/>
    <mergeCell ref="A694:C694"/>
    <mergeCell ref="A695:C695"/>
    <mergeCell ref="A696:C696"/>
    <mergeCell ref="A697:C697"/>
    <mergeCell ref="A698:C698"/>
    <mergeCell ref="A699:C699"/>
    <mergeCell ref="A700:C700"/>
    <mergeCell ref="A701:C701"/>
    <mergeCell ref="A702:C702"/>
    <mergeCell ref="A703:C703"/>
    <mergeCell ref="A704:C704"/>
    <mergeCell ref="A705:C705"/>
    <mergeCell ref="A706:C706"/>
    <mergeCell ref="A707:C707"/>
    <mergeCell ref="A708:C708"/>
    <mergeCell ref="A709:C709"/>
    <mergeCell ref="A710:C710"/>
    <mergeCell ref="A711:C711"/>
    <mergeCell ref="A712:C712"/>
    <mergeCell ref="A713:C713"/>
    <mergeCell ref="A714:C714"/>
    <mergeCell ref="A715:C715"/>
    <mergeCell ref="A716:C716"/>
    <mergeCell ref="A717:C717"/>
    <mergeCell ref="A718:C718"/>
    <mergeCell ref="A719:C719"/>
    <mergeCell ref="A720:C720"/>
    <mergeCell ref="A721:C721"/>
    <mergeCell ref="A722:C722"/>
    <mergeCell ref="A723:C723"/>
    <mergeCell ref="A724:C724"/>
    <mergeCell ref="A725:C725"/>
    <mergeCell ref="A726:C726"/>
    <mergeCell ref="A727:C727"/>
    <mergeCell ref="A728:C728"/>
    <mergeCell ref="A729:C729"/>
    <mergeCell ref="A730:C730"/>
    <mergeCell ref="A731:C731"/>
    <mergeCell ref="A732:C732"/>
    <mergeCell ref="A733:C733"/>
    <mergeCell ref="A734:C734"/>
    <mergeCell ref="A735:C735"/>
    <mergeCell ref="A736:C736"/>
    <mergeCell ref="A737:C737"/>
    <mergeCell ref="A738:C738"/>
    <mergeCell ref="A739:C739"/>
    <mergeCell ref="A740:C740"/>
    <mergeCell ref="A741:C741"/>
    <mergeCell ref="A742:C742"/>
    <mergeCell ref="A743:C743"/>
    <mergeCell ref="A744:C744"/>
    <mergeCell ref="A745:C745"/>
    <mergeCell ref="A746:C746"/>
    <mergeCell ref="A748:C748"/>
    <mergeCell ref="A747:C747"/>
    <mergeCell ref="A749:C749"/>
    <mergeCell ref="A750:C750"/>
    <mergeCell ref="A751:C751"/>
    <mergeCell ref="A752:C752"/>
    <mergeCell ref="A753:C753"/>
    <mergeCell ref="A754:C754"/>
    <mergeCell ref="A755:C755"/>
    <mergeCell ref="A756:C756"/>
    <mergeCell ref="A757:C757"/>
    <mergeCell ref="A758:C758"/>
    <mergeCell ref="A759:C759"/>
    <mergeCell ref="A760:C760"/>
    <mergeCell ref="A761:C761"/>
    <mergeCell ref="A762:C762"/>
    <mergeCell ref="A763:C763"/>
    <mergeCell ref="A764:C764"/>
    <mergeCell ref="A765:C765"/>
    <mergeCell ref="A766:C766"/>
    <mergeCell ref="A767:C767"/>
    <mergeCell ref="A768:C768"/>
    <mergeCell ref="A769:C769"/>
    <mergeCell ref="A770:C770"/>
    <mergeCell ref="A771:C771"/>
    <mergeCell ref="A772:C772"/>
    <mergeCell ref="A773:C773"/>
    <mergeCell ref="A774:C774"/>
    <mergeCell ref="A775:C775"/>
    <mergeCell ref="A776:C776"/>
    <mergeCell ref="A777:C777"/>
    <mergeCell ref="A778:C778"/>
    <mergeCell ref="A779:C779"/>
    <mergeCell ref="A780:C780"/>
    <mergeCell ref="A781:C781"/>
    <mergeCell ref="A782:C782"/>
    <mergeCell ref="A783:C783"/>
    <mergeCell ref="A784:C784"/>
    <mergeCell ref="A785:C785"/>
    <mergeCell ref="A786:C786"/>
    <mergeCell ref="A787:C787"/>
    <mergeCell ref="A788:C788"/>
    <mergeCell ref="A789:C789"/>
    <mergeCell ref="A790:C790"/>
    <mergeCell ref="A791:C791"/>
    <mergeCell ref="A792:C792"/>
    <mergeCell ref="A793:C793"/>
    <mergeCell ref="A794:C794"/>
    <mergeCell ref="A795:C795"/>
    <mergeCell ref="A796:C796"/>
    <mergeCell ref="A797:C797"/>
    <mergeCell ref="A798:C798"/>
    <mergeCell ref="A799:C799"/>
    <mergeCell ref="A800:C800"/>
    <mergeCell ref="A801:C801"/>
    <mergeCell ref="A802:C802"/>
    <mergeCell ref="A803:C803"/>
    <mergeCell ref="A804:C804"/>
    <mergeCell ref="A805:C805"/>
    <mergeCell ref="A806:C806"/>
    <mergeCell ref="A807:C807"/>
    <mergeCell ref="A808:C808"/>
    <mergeCell ref="A809:C809"/>
    <mergeCell ref="A810:C810"/>
    <mergeCell ref="A811:C811"/>
    <mergeCell ref="A812:C812"/>
    <mergeCell ref="A813:C813"/>
    <mergeCell ref="A814:C814"/>
    <mergeCell ref="A815:C815"/>
    <mergeCell ref="A816:C816"/>
    <mergeCell ref="A817:C817"/>
    <mergeCell ref="A818:C818"/>
    <mergeCell ref="A819:C819"/>
    <mergeCell ref="A820:C820"/>
    <mergeCell ref="A821:C821"/>
    <mergeCell ref="A822:C822"/>
    <mergeCell ref="A823:C823"/>
    <mergeCell ref="A824:C824"/>
    <mergeCell ref="A825:C825"/>
    <mergeCell ref="A826:C826"/>
    <mergeCell ref="A827:C827"/>
    <mergeCell ref="A828:C828"/>
    <mergeCell ref="A829:C829"/>
    <mergeCell ref="A830:C830"/>
    <mergeCell ref="A831:C831"/>
    <mergeCell ref="A832:C832"/>
    <mergeCell ref="A833:C833"/>
    <mergeCell ref="A834:C834"/>
    <mergeCell ref="A835:C835"/>
    <mergeCell ref="A836:C836"/>
    <mergeCell ref="A837:C837"/>
    <mergeCell ref="A838:C838"/>
    <mergeCell ref="A839:C839"/>
    <mergeCell ref="A840:C840"/>
    <mergeCell ref="A841:C841"/>
    <mergeCell ref="A842:C842"/>
    <mergeCell ref="A843:C843"/>
    <mergeCell ref="A844:C844"/>
    <mergeCell ref="A845:C845"/>
    <mergeCell ref="A846:C846"/>
    <mergeCell ref="A847:C847"/>
    <mergeCell ref="A848:C848"/>
    <mergeCell ref="A849:C849"/>
    <mergeCell ref="A850:C850"/>
    <mergeCell ref="A851:C851"/>
    <mergeCell ref="A852:C852"/>
    <mergeCell ref="A853:C853"/>
    <mergeCell ref="A854:C854"/>
    <mergeCell ref="A855:C855"/>
    <mergeCell ref="A856:C856"/>
    <mergeCell ref="A857:C857"/>
    <mergeCell ref="A858:C858"/>
    <mergeCell ref="A859:C859"/>
    <mergeCell ref="A860:C860"/>
    <mergeCell ref="A861:C861"/>
    <mergeCell ref="A862:C862"/>
    <mergeCell ref="A863:C863"/>
    <mergeCell ref="A864:C864"/>
    <mergeCell ref="A865:C865"/>
    <mergeCell ref="A866:C866"/>
    <mergeCell ref="A867:C867"/>
    <mergeCell ref="A868:C868"/>
    <mergeCell ref="A869:C869"/>
    <mergeCell ref="D873:D874"/>
    <mergeCell ref="E873:E874"/>
    <mergeCell ref="B871:H871"/>
    <mergeCell ref="A886:C886"/>
    <mergeCell ref="A887:C887"/>
    <mergeCell ref="H873:H874"/>
    <mergeCell ref="A895:C895"/>
    <mergeCell ref="A896:C896"/>
    <mergeCell ref="A888:C888"/>
    <mergeCell ref="G873:G874"/>
    <mergeCell ref="F873:F874"/>
    <mergeCell ref="B900:C900"/>
    <mergeCell ref="D900:H900"/>
    <mergeCell ref="F902:G902"/>
    <mergeCell ref="G903:H903"/>
    <mergeCell ref="A873:C874"/>
    <mergeCell ref="A875:C875"/>
    <mergeCell ref="A876:C876"/>
    <mergeCell ref="A877:C877"/>
    <mergeCell ref="A878:C878"/>
    <mergeCell ref="A885:C885"/>
    <mergeCell ref="A879:C879"/>
    <mergeCell ref="A880:C880"/>
    <mergeCell ref="A881:C881"/>
    <mergeCell ref="A882:C882"/>
    <mergeCell ref="A883:C883"/>
    <mergeCell ref="A884:C884"/>
    <mergeCell ref="A897:C897"/>
    <mergeCell ref="A898:C898"/>
    <mergeCell ref="A899:C899"/>
    <mergeCell ref="A902:C903"/>
    <mergeCell ref="A889:C889"/>
    <mergeCell ref="A891:C891"/>
    <mergeCell ref="A890:C890"/>
    <mergeCell ref="A892:C892"/>
    <mergeCell ref="A893:C893"/>
    <mergeCell ref="A894:C894"/>
  </mergeCells>
  <printOptions/>
  <pageMargins left="0.7874015748031497" right="0.31496062992125984" top="0.4330708661417323" bottom="0.4330708661417323" header="0.3937007874015748" footer="0.3937007874015748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Пелих</dc:creator>
  <cp:keywords/>
  <dc:description/>
  <cp:lastModifiedBy>Анна Червякова</cp:lastModifiedBy>
  <cp:lastPrinted>2023-06-13T13:29:30Z</cp:lastPrinted>
  <dcterms:created xsi:type="dcterms:W3CDTF">2023-05-18T11:41:19Z</dcterms:created>
  <dcterms:modified xsi:type="dcterms:W3CDTF">2023-06-13T13:31:33Z</dcterms:modified>
  <cp:category/>
  <cp:version/>
  <cp:contentType/>
  <cp:contentStatus/>
</cp:coreProperties>
</file>